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Ten_skoroszyt"/>
  <mc:AlternateContent xmlns:mc="http://schemas.openxmlformats.org/markup-compatibility/2006">
    <mc:Choice Requires="x15">
      <x15ac:absPath xmlns:x15ac="http://schemas.microsoft.com/office/spreadsheetml/2010/11/ac" url="Z:\016\Na stronę\"/>
    </mc:Choice>
  </mc:AlternateContent>
  <xr:revisionPtr revIDLastSave="0" documentId="13_ncr:1_{7868F5C4-761A-480C-8D1C-CACB8178C1F1}" xr6:coauthVersionLast="36" xr6:coauthVersionMax="36" xr10:uidLastSave="{00000000-0000-0000-0000-000000000000}"/>
  <bookViews>
    <workbookView xWindow="32760" yWindow="32760" windowWidth="28800" windowHeight="10605" tabRatio="929" xr2:uid="{00000000-000D-0000-FFFF-FFFF00000000}"/>
  </bookViews>
  <sheets>
    <sheet name="stan_ogółem i kobiety" sheetId="1" r:id="rId1"/>
    <sheet name="zam. na wsi" sheetId="3" r:id="rId2"/>
    <sheet name="z prawem do zas." sheetId="4" r:id="rId3"/>
    <sheet name="Absolwenci" sheetId="12" r:id="rId4"/>
    <sheet name="napływ" sheetId="6" r:id="rId5"/>
    <sheet name="odpływ" sheetId="13" r:id="rId6"/>
    <sheet name="podjecia_pracy" sheetId="14" r:id="rId7"/>
    <sheet name="staże" sheetId="7" r:id="rId8"/>
    <sheet name="szkolenia" sheetId="15" r:id="rId9"/>
    <sheet name="prace interwencyjne" sheetId="8" r:id="rId10"/>
    <sheet name="roboty publiczne" sheetId="17" r:id="rId11"/>
    <sheet name="pożyczki_dotacje" sheetId="18" r:id="rId12"/>
    <sheet name="brak kontaktu" sheetId="16" r:id="rId13"/>
    <sheet name="poszukujący pracy" sheetId="9" r:id="rId14"/>
    <sheet name="Oferty" sheetId="10" r:id="rId15"/>
    <sheet name="złoszenia zwolnień" sheetId="23" r:id="rId16"/>
    <sheet name="Zwolnienia" sheetId="24" r:id="rId17"/>
    <sheet name="pomoc do zwolnień" sheetId="27" state="hidden" r:id="rId18"/>
  </sheets>
  <definedNames>
    <definedName name="asda" localSheetId="3" hidden="1">{"'2. Powiaty stopa (2)'!$F$31"}</definedName>
    <definedName name="asda" localSheetId="9" hidden="1">{"'2. Powiaty stopa (2)'!$F$31"}</definedName>
    <definedName name="asda" hidden="1">{"'2. Powiaty stopa (2)'!$F$31"}</definedName>
    <definedName name="asda1" hidden="1">{"'2. Powiaty stopa (2)'!$F$31"}</definedName>
    <definedName name="HTML_CodePage" hidden="1">1250</definedName>
    <definedName name="HTML_Control" localSheetId="3" hidden="1">{"'2. Powiaty stopa (2)'!$F$31"}</definedName>
    <definedName name="HTML_Control" localSheetId="9" hidden="1">{"'2. Powiaty stopa (2)'!$F$31"}</definedName>
    <definedName name="HTML_Control" hidden="1">{"'2. Powiaty stopa (2)'!$F$31"}</definedName>
    <definedName name="HTML_Description" hidden="1">""</definedName>
    <definedName name="HTML_Email" hidden="1">""</definedName>
    <definedName name="HTML_Header" hidden="1">"2. Powiaty stopa (2)"</definedName>
    <definedName name="HTML_LastUpdate" hidden="1">"03-04-16"</definedName>
    <definedName name="HTML_LineAfter" hidden="1">FALSE</definedName>
    <definedName name="HTML_LineBefore" hidden="1">FALSE</definedName>
    <definedName name="HTML_Name" hidden="1">"Obserwatorium Rynku Pracy"</definedName>
    <definedName name="HTML_OBDlg2" hidden="1">TRUE</definedName>
    <definedName name="HTML_OBDlg4" hidden="1">TRUE</definedName>
    <definedName name="HTML_OS" hidden="1">0</definedName>
    <definedName name="HTML_PathFile" hidden="1">"C:\Moje dokumenty\MójHTML.htm"</definedName>
    <definedName name="HTML_Title" hidden="1">"Aremarzec"</definedName>
    <definedName name="powiatystopa" localSheetId="3" hidden="1">{"'2. Powiaty stopa (2)'!$F$31"}</definedName>
    <definedName name="powiatystopa" localSheetId="9" hidden="1">{"'2. Powiaty stopa (2)'!$F$31"}</definedName>
    <definedName name="powiatystopa" hidden="1">{"'2. Powiaty stopa (2)'!$F$31"}</definedName>
  </definedNames>
  <calcPr calcId="191029"/>
</workbook>
</file>

<file path=xl/calcChain.xml><?xml version="1.0" encoding="utf-8"?>
<calcChain xmlns="http://schemas.openxmlformats.org/spreadsheetml/2006/main">
  <c r="C17" i="16" l="1"/>
  <c r="B17" i="16"/>
  <c r="C23" i="4" l="1"/>
  <c r="C24" i="4"/>
  <c r="C25" i="4"/>
  <c r="C26" i="4"/>
  <c r="C27" i="4"/>
  <c r="C28" i="4"/>
  <c r="C29" i="4"/>
  <c r="C30" i="4"/>
  <c r="C31" i="4"/>
  <c r="C32" i="4"/>
  <c r="C33" i="4"/>
  <c r="C34" i="4"/>
  <c r="O18" i="24" l="1"/>
  <c r="O18" i="23"/>
  <c r="H17" i="10"/>
  <c r="H17" i="18"/>
  <c r="H17" i="17"/>
  <c r="H16" i="8"/>
  <c r="H17" i="15"/>
  <c r="H16" i="7"/>
  <c r="H17" i="14"/>
  <c r="H17" i="13"/>
  <c r="H16" i="6"/>
  <c r="H51" i="1"/>
  <c r="H50" i="1"/>
  <c r="H49" i="1"/>
  <c r="H48" i="1"/>
  <c r="H47" i="1"/>
  <c r="H46" i="1"/>
  <c r="H45" i="1"/>
  <c r="H44" i="1"/>
  <c r="H43" i="1"/>
  <c r="H42" i="1"/>
  <c r="H41" i="1"/>
  <c r="H40" i="1"/>
  <c r="H23" i="4"/>
  <c r="H24" i="4"/>
  <c r="H25" i="4"/>
  <c r="H26" i="4"/>
  <c r="H27" i="4"/>
  <c r="H28" i="4"/>
  <c r="H29" i="4"/>
  <c r="H30" i="4"/>
  <c r="H31" i="4"/>
  <c r="H32" i="4"/>
  <c r="H33" i="4"/>
  <c r="H34" i="4"/>
  <c r="M18" i="24"/>
  <c r="M18" i="23"/>
  <c r="G17" i="10"/>
  <c r="G17" i="18"/>
  <c r="G17" i="17"/>
  <c r="G16" i="8"/>
  <c r="G17" i="15"/>
  <c r="G16" i="7"/>
  <c r="G17" i="14"/>
  <c r="G17" i="13"/>
  <c r="G16" i="6"/>
  <c r="G23" i="4"/>
  <c r="G24" i="4"/>
  <c r="G25" i="4"/>
  <c r="G26" i="4"/>
  <c r="G27" i="4"/>
  <c r="G28" i="4"/>
  <c r="G29" i="4"/>
  <c r="G30" i="4"/>
  <c r="G31" i="4"/>
  <c r="G32" i="4"/>
  <c r="G33" i="4"/>
  <c r="G34" i="4"/>
  <c r="G51" i="1"/>
  <c r="G50" i="1"/>
  <c r="G49" i="1"/>
  <c r="G48" i="1"/>
  <c r="G47" i="1"/>
  <c r="G46" i="1"/>
  <c r="G45" i="1"/>
  <c r="G44" i="1"/>
  <c r="G43" i="1"/>
  <c r="G42" i="1"/>
  <c r="G41" i="1"/>
  <c r="G40" i="1"/>
  <c r="K17" i="24"/>
  <c r="J17" i="24"/>
  <c r="K17" i="23"/>
  <c r="K18" i="23" s="1"/>
  <c r="K18" i="24"/>
  <c r="F17" i="10"/>
  <c r="F17" i="18"/>
  <c r="F17" i="17"/>
  <c r="F16" i="8"/>
  <c r="F17" i="15"/>
  <c r="F16" i="7"/>
  <c r="F17" i="14"/>
  <c r="F17" i="13"/>
  <c r="F16" i="6"/>
  <c r="F23" i="4"/>
  <c r="F24" i="4"/>
  <c r="F25" i="4"/>
  <c r="F26" i="4"/>
  <c r="F27" i="4"/>
  <c r="F28" i="4"/>
  <c r="F29" i="4"/>
  <c r="F30" i="4"/>
  <c r="F31" i="4"/>
  <c r="F32" i="4"/>
  <c r="F33" i="4"/>
  <c r="F34" i="4"/>
  <c r="F40" i="1"/>
  <c r="F41" i="1"/>
  <c r="F42" i="1"/>
  <c r="F43" i="1"/>
  <c r="F44" i="1"/>
  <c r="F45" i="1"/>
  <c r="F46" i="1"/>
  <c r="F47" i="1"/>
  <c r="F48" i="1"/>
  <c r="F49" i="1"/>
  <c r="F50" i="1"/>
  <c r="F51" i="1"/>
  <c r="I18" i="24"/>
  <c r="I18" i="23"/>
  <c r="E17" i="10"/>
  <c r="E17" i="18"/>
  <c r="E17" i="17"/>
  <c r="E16" i="8"/>
  <c r="E17" i="15"/>
  <c r="E16" i="7"/>
  <c r="E17" i="14"/>
  <c r="E17" i="13"/>
  <c r="E16" i="6"/>
  <c r="E23" i="4"/>
  <c r="E24" i="4"/>
  <c r="E25" i="4"/>
  <c r="E26" i="4"/>
  <c r="E27" i="4"/>
  <c r="E28" i="4"/>
  <c r="E29" i="4"/>
  <c r="E30" i="4"/>
  <c r="E31" i="4"/>
  <c r="E32" i="4"/>
  <c r="E33" i="4"/>
  <c r="E34" i="4"/>
  <c r="E40" i="1"/>
  <c r="E41" i="1"/>
  <c r="E42" i="1"/>
  <c r="E43" i="1"/>
  <c r="E44" i="1"/>
  <c r="E45" i="1"/>
  <c r="E46" i="1"/>
  <c r="E47" i="1"/>
  <c r="E48" i="1"/>
  <c r="E49" i="1"/>
  <c r="E50" i="1"/>
  <c r="E51" i="1"/>
  <c r="G18" i="24"/>
  <c r="G18" i="23"/>
  <c r="D17" i="10"/>
  <c r="D17" i="18"/>
  <c r="D17" i="17"/>
  <c r="D16" i="8"/>
  <c r="D17" i="15"/>
  <c r="D16" i="7"/>
  <c r="D17" i="14"/>
  <c r="D17" i="13"/>
  <c r="D16" i="6"/>
  <c r="D23" i="4"/>
  <c r="D24" i="4"/>
  <c r="D25" i="4"/>
  <c r="D26" i="4"/>
  <c r="D27" i="4"/>
  <c r="D28" i="4"/>
  <c r="D29" i="4"/>
  <c r="D30" i="4"/>
  <c r="D31" i="4"/>
  <c r="D32" i="4"/>
  <c r="D33" i="4"/>
  <c r="D34" i="4"/>
  <c r="D40" i="1"/>
  <c r="D41" i="1"/>
  <c r="D42" i="1"/>
  <c r="D43" i="1"/>
  <c r="D44" i="1"/>
  <c r="D45" i="1"/>
  <c r="D46" i="1"/>
  <c r="D47" i="1"/>
  <c r="D48" i="1"/>
  <c r="D49" i="1"/>
  <c r="D50" i="1"/>
  <c r="D51" i="1"/>
  <c r="G7" i="27"/>
  <c r="H7" i="27"/>
  <c r="G8" i="27"/>
  <c r="H8" i="27"/>
  <c r="G9" i="27"/>
  <c r="H9" i="27"/>
  <c r="G10" i="27"/>
  <c r="H10" i="27"/>
  <c r="G11" i="27"/>
  <c r="H11" i="27"/>
  <c r="G12" i="27"/>
  <c r="H12" i="27"/>
  <c r="G13" i="27"/>
  <c r="H13" i="27"/>
  <c r="G14" i="27"/>
  <c r="H14" i="27"/>
  <c r="G15" i="27"/>
  <c r="H15" i="27"/>
  <c r="G16" i="27"/>
  <c r="H16" i="27"/>
  <c r="G17" i="27"/>
  <c r="H17" i="27"/>
  <c r="G18" i="27"/>
  <c r="H18" i="27"/>
  <c r="G19" i="27"/>
  <c r="H19" i="27"/>
  <c r="G20" i="27"/>
  <c r="H20" i="27"/>
  <c r="G21" i="27"/>
  <c r="H21" i="27"/>
  <c r="G22" i="27"/>
  <c r="H22" i="27"/>
  <c r="G23" i="27"/>
  <c r="H23" i="27"/>
  <c r="G24" i="27"/>
  <c r="H24" i="27"/>
  <c r="G25" i="27"/>
  <c r="H25" i="27"/>
  <c r="G26" i="27"/>
  <c r="H26" i="27"/>
  <c r="G27" i="27"/>
  <c r="H27" i="27"/>
  <c r="G28" i="27"/>
  <c r="H28" i="27"/>
  <c r="G29" i="27"/>
  <c r="H29" i="27"/>
  <c r="G30" i="27"/>
  <c r="H30" i="27"/>
  <c r="G31" i="27"/>
  <c r="H31" i="27"/>
  <c r="G32" i="27"/>
  <c r="H32" i="27"/>
  <c r="G33" i="27"/>
  <c r="H33" i="27"/>
  <c r="G34" i="27"/>
  <c r="H34" i="27"/>
  <c r="G35" i="27"/>
  <c r="H35" i="27"/>
  <c r="G36" i="27"/>
  <c r="H36" i="27"/>
  <c r="G37" i="27"/>
  <c r="H37" i="27"/>
  <c r="G38" i="27"/>
  <c r="H38" i="27"/>
  <c r="G39" i="27"/>
  <c r="H39" i="27"/>
  <c r="G40" i="27"/>
  <c r="H40" i="27"/>
  <c r="G41" i="27"/>
  <c r="H41" i="27"/>
  <c r="G42" i="27"/>
  <c r="H42" i="27"/>
  <c r="B43" i="27"/>
  <c r="C43" i="27"/>
  <c r="D43" i="27"/>
  <c r="E43" i="27"/>
  <c r="G43" i="27"/>
  <c r="H43" i="27"/>
  <c r="C18" i="24"/>
  <c r="E18" i="24"/>
  <c r="C18" i="23"/>
  <c r="E18" i="23"/>
  <c r="B17" i="10"/>
  <c r="C17" i="10"/>
  <c r="B17" i="18"/>
  <c r="C17" i="18"/>
  <c r="B17" i="17"/>
  <c r="C17" i="17"/>
  <c r="B16" i="8"/>
  <c r="C16" i="8"/>
  <c r="B17" i="15"/>
  <c r="C17" i="15"/>
  <c r="B16" i="7"/>
  <c r="C16" i="7"/>
  <c r="B17" i="14"/>
  <c r="C17" i="14"/>
  <c r="B17" i="13"/>
  <c r="C17" i="13"/>
  <c r="B16" i="6"/>
  <c r="C16" i="6"/>
  <c r="B23" i="4"/>
  <c r="B24" i="4"/>
  <c r="B25" i="4"/>
  <c r="B26" i="4"/>
  <c r="B27" i="4"/>
  <c r="B28" i="4"/>
  <c r="B29" i="4"/>
  <c r="B30" i="4"/>
  <c r="B31" i="4"/>
  <c r="B32" i="4"/>
  <c r="B33" i="4"/>
  <c r="B34" i="4"/>
  <c r="B40" i="1"/>
  <c r="C40" i="1"/>
  <c r="C41" i="1"/>
  <c r="C42" i="1"/>
  <c r="B43" i="1"/>
  <c r="C43" i="1"/>
  <c r="B44" i="1"/>
  <c r="C44" i="1"/>
  <c r="B45" i="1"/>
  <c r="C45" i="1"/>
  <c r="B46" i="1"/>
  <c r="C46" i="1"/>
  <c r="B47" i="1"/>
  <c r="C47" i="1"/>
  <c r="B48" i="1"/>
  <c r="C48" i="1"/>
  <c r="B49" i="1"/>
  <c r="C49" i="1"/>
  <c r="B50" i="1"/>
  <c r="C50" i="1"/>
  <c r="B51" i="1"/>
  <c r="C51" i="1"/>
</calcChain>
</file>

<file path=xl/sharedStrings.xml><?xml version="1.0" encoding="utf-8"?>
<sst xmlns="http://schemas.openxmlformats.org/spreadsheetml/2006/main" count="441" uniqueCount="88">
  <si>
    <t>BEZROBOTNI ZAREJESTROWANI OGÓŁEM</t>
  </si>
  <si>
    <t>stan na koniec miesiąca</t>
  </si>
  <si>
    <t>miesiąc / rok</t>
  </si>
  <si>
    <t xml:space="preserve">styczeń </t>
  </si>
  <si>
    <t>luty</t>
  </si>
  <si>
    <t>marzec</t>
  </si>
  <si>
    <t xml:space="preserve">kwiecień 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</si>
  <si>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</si>
  <si>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</si>
  <si>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</si>
  <si>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</si>
  <si>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</si>
  <si>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</si>
  <si>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</si>
  <si>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</si>
  <si>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 xml:space="preserve">BEZROBOTNE  KOBIETY </t>
  </si>
  <si>
    <t>Częstochowa</t>
  </si>
  <si>
    <t>Sosnowiec</t>
  </si>
  <si>
    <t>Bytom</t>
  </si>
  <si>
    <t>Zawierciański</t>
  </si>
  <si>
    <t>Zabrze</t>
  </si>
  <si>
    <t>Będziński</t>
  </si>
  <si>
    <t>Dąbrowa G.</t>
  </si>
  <si>
    <t>Katowice</t>
  </si>
  <si>
    <t>Częstochowski</t>
  </si>
  <si>
    <t>Gliwice</t>
  </si>
  <si>
    <t>Cieszyński</t>
  </si>
  <si>
    <t>Wodzisławski</t>
  </si>
  <si>
    <t>Chorzów</t>
  </si>
  <si>
    <t>Bielsko-Biała</t>
  </si>
  <si>
    <t>Tarnogórski</t>
  </si>
  <si>
    <t>Myszkowski</t>
  </si>
  <si>
    <t>Żywiecki</t>
  </si>
  <si>
    <t>Jaworzno</t>
  </si>
  <si>
    <t>Rybnik</t>
  </si>
  <si>
    <t>Bielski</t>
  </si>
  <si>
    <t>Kłobucki</t>
  </si>
  <si>
    <t>Ruda Śl.</t>
  </si>
  <si>
    <t>Mikołowski</t>
  </si>
  <si>
    <t>Tychy</t>
  </si>
  <si>
    <t>Siemianowice Śl.</t>
  </si>
  <si>
    <t>Mysłowice</t>
  </si>
  <si>
    <t>Gliwicki</t>
  </si>
  <si>
    <t>Pszczyński</t>
  </si>
  <si>
    <t>Lubliniecki</t>
  </si>
  <si>
    <t>Raciborski</t>
  </si>
  <si>
    <t>Żory</t>
  </si>
  <si>
    <t>Świętochłowice</t>
  </si>
  <si>
    <t>Rybnicki</t>
  </si>
  <si>
    <t>Bieruńsko-Lędź.</t>
  </si>
  <si>
    <t>BEZROBOTNI ZAMIESZKALI NA WSI</t>
  </si>
  <si>
    <t>BEZROBOTNI   Z  PRAWEM  DO  ZASIŁKU</t>
  </si>
  <si>
    <t xml:space="preserve">UDZIAŁ BEZROBOTNYCH Z PRAWEM DO ZASIŁKU </t>
  </si>
  <si>
    <t>W BEZROBOCIU OGÓŁEM.  Dane w  %</t>
  </si>
  <si>
    <t>BEZROBOTNI   NOWO ZAREJESTROWANI  ("NAPŁYW")</t>
  </si>
  <si>
    <t>w miesiącu sprawozdawczym</t>
  </si>
  <si>
    <t>RAZEM</t>
  </si>
  <si>
    <t>BEZROBOTNI  WYREJESTROWANI  ("ODPŁYW")</t>
  </si>
  <si>
    <t>BEZROBOTNI  WYREJESTROWANI  Z POWODU PODJĘCIA PRACY</t>
  </si>
  <si>
    <t xml:space="preserve">RAZEM </t>
  </si>
  <si>
    <t>kwiecień</t>
  </si>
  <si>
    <t>BEZROBOTNI   WYREJESTROWANI   Z  POWODU ROZPOCZĘCIA PRAC INTERWENCYJNYCH</t>
  </si>
  <si>
    <t>RAZEM cały rok</t>
  </si>
  <si>
    <t>BEZROBOTNI  WYREJESTROWANI  Z POWODU ROZPOCZĘCIA ROBÓT PUBLICZNYCH</t>
  </si>
  <si>
    <t>RAZEM  cały rok</t>
  </si>
  <si>
    <t>POSZUKUJĄCY  PRACY</t>
  </si>
  <si>
    <t>Stan w końcu miesiąca</t>
  </si>
  <si>
    <t>BEZROBOTNI W OKRESIE DO 12 MIESIĘCY OD DNIA UKOŃCZENIA NAUKI (ABSOLWENCI)</t>
  </si>
  <si>
    <t xml:space="preserve">ZGŁOSZENIA ZWOLNIEŃ GRUPOWYCH  </t>
  </si>
  <si>
    <t>zakłady</t>
  </si>
  <si>
    <t>osoby</t>
  </si>
  <si>
    <t xml:space="preserve">ZWOLNIENIA GRUPOWE FAKTYCZNIE DOKONANE  </t>
  </si>
  <si>
    <t>Jastrzębie-Zdrój</t>
  </si>
  <si>
    <t>Piekary</t>
  </si>
  <si>
    <t>x</t>
  </si>
  <si>
    <t>* Od stycznia 2010 roku oferty pracy to wolne miejsca pracy i miejsca aktywizacji zawodowej.</t>
  </si>
  <si>
    <t>OFERTY PRACY/ WOLNE MIEJSCA PRACY I MIEJSCA AKTYWIZACJI ZAWODOWEJ ZGŁOSZONE W CIĄGU MIESIĄCA</t>
  </si>
  <si>
    <t>OFERTY PRACY/ WOLNE MIEJSCA PRACY I MIEJSCA AKTYWIZACJI ZAWODOWEJ</t>
  </si>
  <si>
    <t>Kolumna "zakłady" nie sumuje się, gdyż ten sam podmiot gospodarczy w całym województwie może wystąpić kilkakrotnie. Zgłoszenia zwolnień mogą również dotyczyć osób przewidzianych do zwolnienia na terenie kraju.</t>
  </si>
  <si>
    <t>BEZROBOTNI WYREJESTROWANI Z POWODU ROZPOCZĘCIA  STAŻU I BONU STAŻOWEGO</t>
  </si>
  <si>
    <t>BEZROBOTNI WYREJESTROWANI Z POWODU ROZPOCZĘCIA  SZKOLENIA i BONU SZKOLENIOWEGO</t>
  </si>
  <si>
    <t>BEZROBOTNI   WYREJESTROWANI   Z  TYTUŁU OTRZYMANIA ŚRODKÓW NA PODJĘCIE DZIAŁALNOŚCI GOSPODARCZEJ</t>
  </si>
  <si>
    <t>Udział BEZROBOTNYCH  KOBIETY w OGÓŁEM</t>
  </si>
  <si>
    <r>
      <t>W związku z wejściem w życie, z dniem</t>
    </r>
    <r>
      <rPr>
        <b/>
        <sz val="9"/>
        <rFont val="Arial CE"/>
        <charset val="238"/>
      </rPr>
      <t xml:space="preserve"> 1 czerwca 2025 r</t>
    </r>
    <r>
      <rPr>
        <sz val="9"/>
        <rFont val="Arial CE"/>
        <family val="2"/>
        <charset val="238"/>
      </rPr>
      <t>., ustawy o rynku pracy i służbach zatrudnienia uprzejmie informuję, że nastąpiła zmiana sposobu rejestracji bezrobotnych w urzędach pracy. Dotychczas rejestracja miała miejsce w urzędzie pracy właściwym ze względu na miejsce zameldowania bezrobotnego, a obecnie ze względu na miejsce jego zamieszkania, co może wpływać na zmianę liczby zarejestrowanych bezrobotnych w powiatowych urzędach pracy w końcu miesiąca sprawozdawczego.</t>
    </r>
  </si>
  <si>
    <r>
      <t xml:space="preserve">W związku z wejściem w życie ustawy o rynku pracy i służbach zatrudnienia od </t>
    </r>
    <r>
      <rPr>
        <b/>
        <sz val="9"/>
        <rFont val="Arial CE"/>
        <charset val="238"/>
      </rPr>
      <t>1 czerwca 2025 roku</t>
    </r>
    <r>
      <rPr>
        <sz val="9"/>
        <rFont val="Arial CE"/>
        <family val="2"/>
        <charset val="238"/>
      </rPr>
      <t xml:space="preserve"> w Polsce zniesiony został obowiązek przeprowadzania tzw. testu rynku pracy dla pracodawców zatrudniających cudzoziemców. Oznacza to, że pracodawca nie musi już uzyskiwać informacji starosty o braku odpowiednich kandydatów na dane stanowisko w lokalnym urzędzie pracy, jeżeli postępowanie o udzielenie zezwolenia na pracę zostało wszczęte po 1 czerwca 2025 r.</t>
    </r>
  </si>
  <si>
    <t>Dane od stycznia 2025 r. do maja 2025 r. dane dotyczą bezrobotnych wyrejestrowanych z powodu niepotwierdzenia gotowości do pracy</t>
  </si>
  <si>
    <t>BEZROBOTNI WYŁĄCZENI Z EWIDENCJI Z POWODU NIEPOTWIERDZENIA GOTOWOŚCI DO PRACY</t>
  </si>
  <si>
    <t>BEZROBOTNI WYREJESTROWANI Z TYTUŁU 
NIEUTRZYMYWANIA KONTAKTU Z PUP CO NAJMNIEJ RAZ NA 90 DNI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</si>
</sst>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%"/>
  </numFmts>
  <fonts count="15">
    <font>
      <sz val="10"/>
      <name val="Arial CE"/>
      <charset val="238"/>
    </font>
    <font>
      <b/>
      <sz val="10"/>
      <name val="Arial CE"/>
      <charset val="238"/>
    </font>
    <font>
      <sz val="10"/>
      <name val="Arial CE"/>
      <charset val="238"/>
    </font>
    <font>
      <b/>
      <sz val="9"/>
      <name val="Arial CE"/>
      <family val="2"/>
      <charset val="238"/>
    </font>
    <font>
      <sz val="9"/>
      <name val="Arial CE"/>
      <family val="2"/>
      <charset val="238"/>
    </font>
    <font>
      <sz val="9"/>
      <name val="Arial CE"/>
      <charset val="238"/>
    </font>
    <font>
      <b/>
      <sz val="9"/>
      <name val="Arial CE"/>
      <charset val="238"/>
    </font>
    <font>
      <sz val="9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Czcionka tekstu podstawowego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2" fillId="0" borderId="0"/>
    <xf numFmtId="0" fontId="2" fillId="0" borderId="0"/>
    <xf numFmtId="0" fontId="10" fillId="0" borderId="0"/>
    <xf numFmtId="0" fontId="2" fillId="0" borderId="0"/>
  </cellStyleXfs>
  <cellXfs count="132">
    <xf numFmtId="0" fontId="0" fillId="0" borderId="0" xfId="0"/>
    <xf numFmtId="0" fontId="4" fillId="0" borderId="0" xfId="0" applyFont="1"/>
    <xf numFmtId="3" fontId="4" fillId="0" borderId="1" xfId="0" applyNumberFormat="1" applyFont="1" applyBorder="1"/>
    <xf numFmtId="3" fontId="4" fillId="0" borderId="0" xfId="0" applyNumberFormat="1" applyFont="1" applyBorder="1"/>
    <xf numFmtId="0" fontId="4" fillId="0" borderId="0" xfId="0" applyFont="1" applyBorder="1"/>
    <xf numFmtId="0" fontId="3" fillId="0" borderId="0" xfId="0" applyFont="1" applyBorder="1" applyAlignment="1">
      <alignment horizontal="centerContinuous"/>
    </xf>
    <xf numFmtId="0" fontId="3" fillId="0" borderId="0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4" fillId="0" borderId="1" xfId="0" applyFont="1" applyBorder="1"/>
    <xf numFmtId="3" fontId="4" fillId="0" borderId="0" xfId="0" applyNumberFormat="1" applyFont="1"/>
    <xf numFmtId="0" fontId="3" fillId="0" borderId="2" xfId="0" applyFont="1" applyBorder="1"/>
    <xf numFmtId="0" fontId="3" fillId="0" borderId="2" xfId="0" applyFont="1" applyBorder="1" applyAlignment="1">
      <alignment horizontal="center" vertical="center"/>
    </xf>
    <xf numFmtId="0" fontId="12" fillId="0" borderId="0" xfId="1"/>
    <xf numFmtId="0" fontId="3" fillId="0" borderId="2" xfId="1" applyFont="1" applyBorder="1" applyAlignment="1">
      <alignment horizontal="center"/>
    </xf>
    <xf numFmtId="0" fontId="4" fillId="0" borderId="2" xfId="1" applyFont="1" applyBorder="1"/>
    <xf numFmtId="0" fontId="3" fillId="0" borderId="2" xfId="1" applyFont="1" applyBorder="1"/>
    <xf numFmtId="0" fontId="5" fillId="0" borderId="3" xfId="1" applyFont="1" applyBorder="1"/>
    <xf numFmtId="0" fontId="5" fillId="0" borderId="4" xfId="1" applyFont="1" applyBorder="1"/>
    <xf numFmtId="0" fontId="5" fillId="0" borderId="5" xfId="1" applyFont="1" applyBorder="1"/>
    <xf numFmtId="3" fontId="0" fillId="0" borderId="0" xfId="0" applyNumberFormat="1"/>
    <xf numFmtId="0" fontId="13" fillId="0" borderId="0" xfId="1" applyFont="1"/>
    <xf numFmtId="0" fontId="12" fillId="0" borderId="2" xfId="1" applyBorder="1"/>
    <xf numFmtId="3" fontId="4" fillId="0" borderId="2" xfId="0" applyNumberFormat="1" applyFont="1" applyBorder="1"/>
    <xf numFmtId="3" fontId="0" fillId="0" borderId="2" xfId="0" applyNumberFormat="1" applyBorder="1"/>
    <xf numFmtId="0" fontId="12" fillId="0" borderId="2" xfId="1" applyBorder="1" applyAlignment="1">
      <alignment horizontal="center"/>
    </xf>
    <xf numFmtId="3" fontId="12" fillId="0" borderId="2" xfId="1" applyNumberFormat="1" applyBorder="1"/>
    <xf numFmtId="3" fontId="14" fillId="0" borderId="2" xfId="1" applyNumberFormat="1" applyFont="1" applyBorder="1"/>
    <xf numFmtId="0" fontId="4" fillId="0" borderId="2" xfId="0" applyFont="1" applyBorder="1"/>
    <xf numFmtId="3" fontId="6" fillId="0" borderId="2" xfId="0" applyNumberFormat="1" applyFont="1" applyBorder="1"/>
    <xf numFmtId="164" fontId="4" fillId="0" borderId="2" xfId="0" applyNumberFormat="1" applyFont="1" applyBorder="1"/>
    <xf numFmtId="0" fontId="4" fillId="0" borderId="2" xfId="0" applyFont="1" applyBorder="1" applyAlignment="1">
      <alignment vertical="center"/>
    </xf>
    <xf numFmtId="3" fontId="1" fillId="0" borderId="2" xfId="0" applyNumberFormat="1" applyFont="1" applyBorder="1"/>
    <xf numFmtId="0" fontId="14" fillId="0" borderId="2" xfId="1" applyFont="1" applyBorder="1" applyAlignment="1">
      <alignment horizontal="center"/>
    </xf>
    <xf numFmtId="0" fontId="6" fillId="0" borderId="2" xfId="0" applyFont="1" applyBorder="1"/>
    <xf numFmtId="0" fontId="6" fillId="2" borderId="2" xfId="0" applyFont="1" applyFill="1" applyBorder="1" applyAlignment="1">
      <alignment vertical="center"/>
    </xf>
    <xf numFmtId="0" fontId="6" fillId="0" borderId="0" xfId="0" applyFont="1"/>
    <xf numFmtId="0" fontId="1" fillId="0" borderId="0" xfId="0" applyFont="1"/>
    <xf numFmtId="0" fontId="9" fillId="0" borderId="2" xfId="0" applyFont="1" applyBorder="1" applyAlignment="1">
      <alignment horizontal="center"/>
    </xf>
    <xf numFmtId="0" fontId="8" fillId="0" borderId="2" xfId="0" applyFont="1" applyBorder="1"/>
    <xf numFmtId="3" fontId="9" fillId="0" borderId="2" xfId="0" applyNumberFormat="1" applyFont="1" applyBorder="1"/>
    <xf numFmtId="0" fontId="8" fillId="0" borderId="1" xfId="0" applyFont="1" applyBorder="1"/>
    <xf numFmtId="3" fontId="8" fillId="0" borderId="1" xfId="0" applyNumberFormat="1" applyFont="1" applyBorder="1"/>
    <xf numFmtId="3" fontId="8" fillId="0" borderId="0" xfId="0" applyNumberFormat="1" applyFont="1" applyBorder="1"/>
    <xf numFmtId="0" fontId="8" fillId="0" borderId="0" xfId="0" applyFont="1" applyBorder="1"/>
    <xf numFmtId="0" fontId="9" fillId="0" borderId="0" xfId="0" applyFont="1" applyAlignment="1">
      <alignment horizontal="centerContinuous" vertical="center" wrapText="1"/>
    </xf>
    <xf numFmtId="0" fontId="8" fillId="0" borderId="0" xfId="0" applyFont="1" applyAlignment="1">
      <alignment vertical="center" wrapText="1"/>
    </xf>
    <xf numFmtId="0" fontId="9" fillId="0" borderId="0" xfId="0" applyFont="1" applyAlignment="1">
      <alignment horizontal="centerContinuous"/>
    </xf>
    <xf numFmtId="0" fontId="8" fillId="0" borderId="0" xfId="0" applyFont="1"/>
    <xf numFmtId="0" fontId="9" fillId="0" borderId="2" xfId="0" applyFont="1" applyBorder="1"/>
    <xf numFmtId="49" fontId="9" fillId="0" borderId="0" xfId="0" applyNumberFormat="1" applyFont="1" applyAlignment="1">
      <alignment horizontal="centerContinuous" vertical="center" wrapText="1"/>
    </xf>
    <xf numFmtId="0" fontId="9" fillId="0" borderId="0" xfId="0" applyFont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0" fillId="0" borderId="2" xfId="0" applyBorder="1"/>
    <xf numFmtId="0" fontId="3" fillId="0" borderId="0" xfId="0" applyFont="1" applyAlignment="1"/>
    <xf numFmtId="0" fontId="3" fillId="0" borderId="6" xfId="0" applyFont="1" applyBorder="1" applyAlignment="1">
      <alignment horizontal="center" vertical="center"/>
    </xf>
    <xf numFmtId="3" fontId="4" fillId="0" borderId="4" xfId="0" applyNumberFormat="1" applyFont="1" applyBorder="1"/>
    <xf numFmtId="3" fontId="6" fillId="0" borderId="9" xfId="0" applyNumberFormat="1" applyFont="1" applyBorder="1"/>
    <xf numFmtId="0" fontId="9" fillId="0" borderId="2" xfId="0" applyFont="1" applyBorder="1" applyAlignment="1">
      <alignment horizontal="center" vertical="center"/>
    </xf>
    <xf numFmtId="3" fontId="4" fillId="0" borderId="2" xfId="0" applyNumberFormat="1" applyFont="1" applyFill="1" applyBorder="1"/>
    <xf numFmtId="0" fontId="4" fillId="0" borderId="2" xfId="0" applyFont="1" applyFill="1" applyBorder="1"/>
    <xf numFmtId="0" fontId="4" fillId="0" borderId="0" xfId="0" applyFont="1" applyFill="1"/>
    <xf numFmtId="3" fontId="4" fillId="0" borderId="6" xfId="0" applyNumberFormat="1" applyFont="1" applyFill="1" applyBorder="1"/>
    <xf numFmtId="3" fontId="0" fillId="0" borderId="2" xfId="0" applyNumberFormat="1" applyFont="1" applyBorder="1" applyAlignment="1">
      <alignment horizontal="right" vertical="center"/>
    </xf>
    <xf numFmtId="165" fontId="4" fillId="0" borderId="2" xfId="0" applyNumberFormat="1" applyFont="1" applyBorder="1"/>
    <xf numFmtId="165" fontId="4" fillId="0" borderId="2" xfId="0" applyNumberFormat="1" applyFont="1" applyFill="1" applyBorder="1"/>
    <xf numFmtId="165" fontId="4" fillId="0" borderId="6" xfId="0" applyNumberFormat="1" applyFont="1" applyFill="1" applyBorder="1"/>
    <xf numFmtId="165" fontId="0" fillId="0" borderId="2" xfId="0" applyNumberFormat="1" applyFont="1" applyBorder="1" applyAlignment="1">
      <alignment horizontal="right" vertical="center"/>
    </xf>
    <xf numFmtId="164" fontId="4" fillId="0" borderId="2" xfId="0" applyNumberFormat="1" applyFont="1" applyFill="1" applyBorder="1"/>
    <xf numFmtId="164" fontId="4" fillId="0" borderId="6" xfId="0" applyNumberFormat="1" applyFont="1" applyFill="1" applyBorder="1"/>
    <xf numFmtId="164" fontId="0" fillId="0" borderId="2" xfId="0" applyNumberFormat="1" applyFont="1" applyBorder="1" applyAlignment="1">
      <alignment horizontal="right" vertical="center"/>
    </xf>
    <xf numFmtId="0" fontId="6" fillId="0" borderId="8" xfId="0" applyFont="1" applyBorder="1" applyAlignment="1">
      <alignment horizontal="center"/>
    </xf>
    <xf numFmtId="3" fontId="5" fillId="0" borderId="2" xfId="0" applyNumberFormat="1" applyFont="1" applyBorder="1" applyAlignment="1">
      <alignment horizontal="right" vertical="center"/>
    </xf>
    <xf numFmtId="0" fontId="7" fillId="0" borderId="13" xfId="0" applyFont="1" applyFill="1" applyBorder="1" applyAlignment="1">
      <alignment horizontal="right" vertical="center" wrapText="1"/>
    </xf>
    <xf numFmtId="3" fontId="4" fillId="0" borderId="6" xfId="0" applyNumberFormat="1" applyFont="1" applyBorder="1"/>
    <xf numFmtId="0" fontId="5" fillId="0" borderId="2" xfId="0" applyFont="1" applyBorder="1" applyAlignment="1">
      <alignment horizontal="right"/>
    </xf>
    <xf numFmtId="3" fontId="7" fillId="0" borderId="2" xfId="0" applyNumberFormat="1" applyFont="1" applyFill="1" applyBorder="1" applyAlignment="1">
      <alignment horizontal="right" vertical="center" wrapText="1"/>
    </xf>
    <xf numFmtId="3" fontId="7" fillId="0" borderId="13" xfId="0" applyNumberFormat="1" applyFont="1" applyFill="1" applyBorder="1" applyAlignment="1">
      <alignment horizontal="right" vertical="center" wrapText="1"/>
    </xf>
    <xf numFmtId="165" fontId="5" fillId="0" borderId="2" xfId="0" applyNumberFormat="1" applyFont="1" applyBorder="1" applyAlignment="1">
      <alignment horizontal="right" vertical="center"/>
    </xf>
    <xf numFmtId="0" fontId="7" fillId="0" borderId="2" xfId="0" applyFont="1" applyFill="1" applyBorder="1" applyAlignment="1">
      <alignment horizontal="right" vertical="center" wrapText="1"/>
    </xf>
    <xf numFmtId="3" fontId="5" fillId="0" borderId="2" xfId="0" applyNumberFormat="1" applyFont="1" applyBorder="1" applyAlignment="1">
      <alignment horizontal="right"/>
    </xf>
    <xf numFmtId="3" fontId="5" fillId="0" borderId="2" xfId="0" applyNumberFormat="1" applyFont="1" applyBorder="1"/>
    <xf numFmtId="3" fontId="5" fillId="0" borderId="6" xfId="0" applyNumberFormat="1" applyFont="1" applyBorder="1"/>
    <xf numFmtId="3" fontId="5" fillId="0" borderId="2" xfId="0" applyNumberFormat="1" applyFont="1" applyFill="1" applyBorder="1"/>
    <xf numFmtId="3" fontId="5" fillId="0" borderId="6" xfId="0" applyNumberFormat="1" applyFont="1" applyFill="1" applyBorder="1"/>
    <xf numFmtId="3" fontId="5" fillId="0" borderId="10" xfId="0" applyNumberFormat="1" applyFont="1" applyFill="1" applyBorder="1"/>
    <xf numFmtId="3" fontId="5" fillId="0" borderId="9" xfId="0" applyNumberFormat="1" applyFont="1" applyBorder="1" applyAlignment="1">
      <alignment horizontal="right" vertical="center"/>
    </xf>
    <xf numFmtId="3" fontId="4" fillId="0" borderId="7" xfId="0" applyNumberFormat="1" applyFont="1" applyFill="1" applyBorder="1"/>
    <xf numFmtId="165" fontId="4" fillId="0" borderId="12" xfId="0" applyNumberFormat="1" applyFont="1" applyFill="1" applyBorder="1"/>
    <xf numFmtId="165" fontId="4" fillId="0" borderId="9" xfId="0" applyNumberFormat="1" applyFont="1" applyBorder="1"/>
    <xf numFmtId="3" fontId="5" fillId="0" borderId="12" xfId="0" applyNumberFormat="1" applyFont="1" applyBorder="1"/>
    <xf numFmtId="3" fontId="5" fillId="0" borderId="9" xfId="0" applyNumberFormat="1" applyFont="1" applyBorder="1"/>
    <xf numFmtId="3" fontId="4" fillId="0" borderId="12" xfId="0" applyNumberFormat="1" applyFont="1" applyFill="1" applyBorder="1"/>
    <xf numFmtId="3" fontId="4" fillId="0" borderId="9" xfId="0" applyNumberFormat="1" applyFont="1" applyBorder="1"/>
    <xf numFmtId="164" fontId="4" fillId="0" borderId="12" xfId="0" applyNumberFormat="1" applyFont="1" applyBorder="1"/>
    <xf numFmtId="164" fontId="4" fillId="0" borderId="9" xfId="0" applyNumberFormat="1" applyFont="1" applyBorder="1"/>
    <xf numFmtId="3" fontId="0" fillId="0" borderId="9" xfId="0" applyNumberFormat="1" applyFont="1" applyBorder="1" applyAlignment="1">
      <alignment horizontal="right" vertical="center"/>
    </xf>
    <xf numFmtId="3" fontId="7" fillId="0" borderId="9" xfId="0" applyNumberFormat="1" applyFont="1" applyFill="1" applyBorder="1" applyAlignment="1">
      <alignment horizontal="right" vertical="center" wrapText="1"/>
    </xf>
    <xf numFmtId="0" fontId="7" fillId="0" borderId="9" xfId="0" applyFont="1" applyFill="1" applyBorder="1" applyAlignment="1">
      <alignment horizontal="right" vertical="center" wrapText="1"/>
    </xf>
    <xf numFmtId="3" fontId="5" fillId="0" borderId="9" xfId="0" applyNumberFormat="1" applyFont="1" applyBorder="1" applyAlignment="1">
      <alignment horizontal="right"/>
    </xf>
    <xf numFmtId="3" fontId="11" fillId="0" borderId="13" xfId="0" applyNumberFormat="1" applyFont="1" applyFill="1" applyBorder="1" applyAlignment="1">
      <alignment horizontal="right" vertical="center" wrapText="1"/>
    </xf>
    <xf numFmtId="3" fontId="4" fillId="0" borderId="10" xfId="0" applyNumberFormat="1" applyFont="1" applyFill="1" applyBorder="1"/>
    <xf numFmtId="0" fontId="1" fillId="0" borderId="2" xfId="0" applyFont="1" applyBorder="1" applyAlignment="1">
      <alignment horizontal="center"/>
    </xf>
    <xf numFmtId="0" fontId="1" fillId="0" borderId="2" xfId="0" applyFont="1" applyBorder="1"/>
    <xf numFmtId="3" fontId="0" fillId="0" borderId="12" xfId="0" applyNumberFormat="1" applyBorder="1"/>
    <xf numFmtId="3" fontId="0" fillId="0" borderId="9" xfId="0" applyNumberFormat="1" applyBorder="1"/>
    <xf numFmtId="0" fontId="4" fillId="0" borderId="0" xfId="0" applyFont="1" applyFill="1" applyBorder="1" applyAlignment="1">
      <alignment wrapText="1"/>
    </xf>
    <xf numFmtId="0" fontId="3" fillId="0" borderId="0" xfId="0" applyFont="1" applyBorder="1" applyAlignme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1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left" wrapText="1"/>
    </xf>
    <xf numFmtId="0" fontId="4" fillId="0" borderId="0" xfId="0" applyFont="1" applyFill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0" xfId="0" applyFont="1" applyBorder="1" applyAlignment="1">
      <alignment horizontal="center" wrapText="1"/>
    </xf>
    <xf numFmtId="0" fontId="3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9" fillId="0" borderId="11" xfId="0" applyFont="1" applyBorder="1" applyAlignment="1">
      <alignment horizontal="center"/>
    </xf>
    <xf numFmtId="0" fontId="6" fillId="0" borderId="0" xfId="0" applyFont="1" applyAlignment="1">
      <alignment horizontal="center" wrapText="1"/>
    </xf>
    <xf numFmtId="0" fontId="0" fillId="0" borderId="0" xfId="0" applyAlignment="1">
      <alignment horizontal="left" wrapText="1"/>
    </xf>
    <xf numFmtId="0" fontId="9" fillId="0" borderId="0" xfId="0" applyFont="1" applyAlignment="1">
      <alignment horizontal="center" wrapText="1"/>
    </xf>
    <xf numFmtId="0" fontId="3" fillId="0" borderId="0" xfId="1" applyFont="1" applyAlignment="1">
      <alignment horizontal="center"/>
    </xf>
    <xf numFmtId="0" fontId="3" fillId="0" borderId="11" xfId="1" applyFont="1" applyBorder="1" applyAlignment="1">
      <alignment horizontal="center"/>
    </xf>
    <xf numFmtId="0" fontId="3" fillId="0" borderId="4" xfId="1" applyFont="1" applyBorder="1" applyAlignment="1">
      <alignment horizontal="center" wrapText="1"/>
    </xf>
    <xf numFmtId="0" fontId="3" fillId="0" borderId="13" xfId="1" applyFont="1" applyBorder="1" applyAlignment="1">
      <alignment horizontal="center" wrapText="1"/>
    </xf>
    <xf numFmtId="0" fontId="12" fillId="0" borderId="0" xfId="1" applyAlignment="1">
      <alignment horizontal="left" wrapText="1"/>
    </xf>
    <xf numFmtId="0" fontId="3" fillId="0" borderId="2" xfId="1" applyFont="1" applyBorder="1" applyAlignment="1">
      <alignment horizontal="center" wrapText="1"/>
    </xf>
    <xf numFmtId="0" fontId="12" fillId="0" borderId="2" xfId="1" applyBorder="1" applyAlignment="1">
      <alignment horizontal="center" wrapText="1"/>
    </xf>
  </cellXfs>
  <cellStyles count="5">
    <cellStyle name="Normalny" xfId="0" builtinId="0"/>
    <cellStyle name="Normalny 2" xfId="1" xr:uid="{00000000-0005-0000-0000-000001000000}"/>
    <cellStyle name="Normalny 2 2" xfId="2" xr:uid="{00000000-0005-0000-0000-000002000000}"/>
    <cellStyle name="Normalny 3" xfId="3" xr:uid="{00000000-0005-0000-0000-000003000000}"/>
    <cellStyle name="Normalny 3 2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T51"/>
  <sheetViews>
    <sheetView tabSelected="1" topLeftCell="A19" zoomScale="90" zoomScaleNormal="90" workbookViewId="0">
      <selection sqref="A1:H1"/>
    </sheetView>
  </sheetViews>
  <sheetFormatPr defaultRowHeight="12"/>
  <cols>
    <col min="1" max="1" width="12.7109375" style="1" customWidth="1"/>
    <col min="2" max="6" width="8.7109375" style="1" customWidth="1"/>
    <col min="7" max="16384" width="9.140625" style="1"/>
  </cols>
  <sheetData>
    <row r="1" spans="1:8" ht="18.75" customHeight="1">
      <c r="A1" s="109" t="s">
        <v>0</v>
      </c>
      <c r="B1" s="109"/>
      <c r="C1" s="109"/>
      <c r="D1" s="109"/>
      <c r="E1" s="109"/>
      <c r="F1" s="109"/>
      <c r="G1" s="109"/>
      <c r="H1" s="109"/>
    </row>
    <row r="2" spans="1:8">
      <c r="A2" s="110" t="s">
        <v>1</v>
      </c>
      <c r="B2" s="110"/>
      <c r="C2" s="110"/>
      <c r="D2" s="110"/>
      <c r="E2" s="110"/>
      <c r="F2" s="110"/>
      <c r="G2" s="110"/>
      <c r="H2" s="110"/>
    </row>
    <row r="4" spans="1:8">
      <c r="A4" s="7" t="s">
        <v>2</v>
      </c>
      <c r="B4" s="52">
        <v>2020</v>
      </c>
      <c r="C4" s="52">
        <v>2021</v>
      </c>
      <c r="D4" s="52">
        <v>2022</v>
      </c>
      <c r="E4" s="52">
        <v>2023</v>
      </c>
      <c r="F4" s="52">
        <v>2024</v>
      </c>
      <c r="G4" s="52">
        <v>2025</v>
      </c>
      <c r="H4" s="52">
        <v>2026</v>
      </c>
    </row>
    <row r="5" spans="1:8">
      <c r="A5" s="27" t="s">
        <v>3</v>
      </c>
      <c r="B5" s="82">
        <v>71380</v>
      </c>
      <c r="C5" s="82">
        <v>94753</v>
      </c>
      <c r="D5" s="82">
        <v>78569</v>
      </c>
      <c r="E5" s="82">
        <v>68830</v>
      </c>
      <c r="F5" s="82">
        <v>66809</v>
      </c>
      <c r="G5" s="82">
        <v>67503</v>
      </c>
      <c r="H5" s="82">
        <v>82310</v>
      </c>
    </row>
    <row r="6" spans="1:8">
      <c r="A6" s="27" t="s">
        <v>4</v>
      </c>
      <c r="B6" s="82">
        <v>72052</v>
      </c>
      <c r="C6" s="82">
        <v>96066</v>
      </c>
      <c r="D6" s="82">
        <v>78304</v>
      </c>
      <c r="E6" s="82">
        <v>70201</v>
      </c>
      <c r="F6" s="82">
        <v>68482</v>
      </c>
      <c r="G6" s="82">
        <v>69008</v>
      </c>
      <c r="H6" s="82">
        <v>84628</v>
      </c>
    </row>
    <row r="7" spans="1:8">
      <c r="A7" s="27" t="s">
        <v>5</v>
      </c>
      <c r="B7" s="82">
        <v>71709</v>
      </c>
      <c r="C7" s="82">
        <v>95059</v>
      </c>
      <c r="D7" s="82">
        <v>77827</v>
      </c>
      <c r="E7" s="82">
        <v>68678</v>
      </c>
      <c r="F7" s="82">
        <v>67030</v>
      </c>
      <c r="G7" s="82">
        <v>68730</v>
      </c>
      <c r="H7" s="82">
        <v>85827</v>
      </c>
    </row>
    <row r="8" spans="1:8">
      <c r="A8" s="27" t="s">
        <v>6</v>
      </c>
      <c r="B8" s="82">
        <v>77609</v>
      </c>
      <c r="C8" s="83">
        <v>93877</v>
      </c>
      <c r="D8" s="83">
        <v>76838</v>
      </c>
      <c r="E8" s="83">
        <v>66568</v>
      </c>
      <c r="F8" s="83">
        <v>64973</v>
      </c>
      <c r="G8" s="83">
        <v>66419</v>
      </c>
      <c r="H8" s="83"/>
    </row>
    <row r="9" spans="1:8" ht="12.75" thickBot="1">
      <c r="A9" s="27" t="s">
        <v>7</v>
      </c>
      <c r="B9" s="82">
        <v>83732</v>
      </c>
      <c r="C9" s="73">
        <v>91774</v>
      </c>
      <c r="D9" s="73">
        <v>73727</v>
      </c>
      <c r="E9" s="73">
        <v>65077</v>
      </c>
      <c r="F9" s="73">
        <v>62896</v>
      </c>
      <c r="G9" s="87">
        <v>64998</v>
      </c>
      <c r="H9" s="73"/>
    </row>
    <row r="10" spans="1:8">
      <c r="A10" s="61" t="s">
        <v>8</v>
      </c>
      <c r="B10" s="84">
        <v>86784</v>
      </c>
      <c r="C10" s="84">
        <v>89086</v>
      </c>
      <c r="D10" s="84">
        <v>70215</v>
      </c>
      <c r="E10" s="84">
        <v>63906</v>
      </c>
      <c r="F10" s="84">
        <v>61611</v>
      </c>
      <c r="G10" s="86">
        <v>66069</v>
      </c>
      <c r="H10" s="86"/>
    </row>
    <row r="11" spans="1:8">
      <c r="A11" s="61" t="s">
        <v>9</v>
      </c>
      <c r="B11" s="85">
        <v>88202</v>
      </c>
      <c r="C11" s="85">
        <v>87474</v>
      </c>
      <c r="D11" s="85">
        <v>68736</v>
      </c>
      <c r="E11" s="85">
        <v>64161</v>
      </c>
      <c r="F11" s="85">
        <v>62017</v>
      </c>
      <c r="G11" s="84">
        <v>70119</v>
      </c>
      <c r="H11" s="84"/>
    </row>
    <row r="12" spans="1:8">
      <c r="A12" s="61" t="s">
        <v>10</v>
      </c>
      <c r="B12" s="73">
        <v>88958</v>
      </c>
      <c r="C12" s="73">
        <v>85760</v>
      </c>
      <c r="D12" s="73">
        <v>67754</v>
      </c>
      <c r="E12" s="73">
        <v>64105</v>
      </c>
      <c r="F12" s="73">
        <v>62483</v>
      </c>
      <c r="G12" s="73">
        <v>72995</v>
      </c>
      <c r="H12" s="73"/>
    </row>
    <row r="13" spans="1:8">
      <c r="A13" s="61" t="s">
        <v>11</v>
      </c>
      <c r="B13" s="84">
        <v>89087</v>
      </c>
      <c r="C13" s="84">
        <v>83000</v>
      </c>
      <c r="D13" s="84">
        <v>66791</v>
      </c>
      <c r="E13" s="84">
        <v>63497</v>
      </c>
      <c r="F13" s="84">
        <v>62429</v>
      </c>
      <c r="G13" s="84">
        <v>74683</v>
      </c>
      <c r="H13" s="84"/>
    </row>
    <row r="14" spans="1:8">
      <c r="A14" s="61" t="s">
        <v>12</v>
      </c>
      <c r="B14" s="84">
        <v>88892</v>
      </c>
      <c r="C14" s="84">
        <v>80460</v>
      </c>
      <c r="D14" s="84">
        <v>65306</v>
      </c>
      <c r="E14" s="84">
        <v>62288</v>
      </c>
      <c r="F14" s="84">
        <v>61670</v>
      </c>
      <c r="G14" s="84">
        <v>75243</v>
      </c>
      <c r="H14" s="84"/>
    </row>
    <row r="15" spans="1:8">
      <c r="A15" s="61" t="s">
        <v>13</v>
      </c>
      <c r="B15" s="84">
        <v>89487</v>
      </c>
      <c r="C15" s="84">
        <v>78442</v>
      </c>
      <c r="D15" s="84">
        <v>64734</v>
      </c>
      <c r="E15" s="84">
        <v>61763</v>
      </c>
      <c r="F15" s="84">
        <v>62044</v>
      </c>
      <c r="G15" s="84">
        <v>75895</v>
      </c>
      <c r="H15" s="84"/>
    </row>
    <row r="16" spans="1:8">
      <c r="A16" s="61" t="s">
        <v>14</v>
      </c>
      <c r="B16" s="84">
        <v>91032</v>
      </c>
      <c r="C16" s="84">
        <v>76324</v>
      </c>
      <c r="D16" s="84">
        <v>64903</v>
      </c>
      <c r="E16" s="84">
        <v>62445</v>
      </c>
      <c r="F16" s="84">
        <v>62583</v>
      </c>
      <c r="G16" s="84">
        <v>77144</v>
      </c>
      <c r="H16" s="84"/>
    </row>
    <row r="17" spans="1:20">
      <c r="A17" s="62"/>
      <c r="B17" s="62"/>
      <c r="C17" s="62"/>
      <c r="D17" s="62"/>
      <c r="E17" s="62"/>
      <c r="F17" s="62"/>
      <c r="G17" s="62"/>
      <c r="H17" s="62"/>
      <c r="I17" s="62"/>
      <c r="J17" s="62"/>
      <c r="K17" s="62"/>
    </row>
    <row r="18" spans="1:20" ht="75.75" customHeight="1">
      <c r="A18" s="113" t="s">
        <v>83</v>
      </c>
      <c r="B18" s="113"/>
      <c r="C18" s="113"/>
      <c r="D18" s="113"/>
      <c r="E18" s="113"/>
      <c r="F18" s="113"/>
      <c r="G18" s="113"/>
      <c r="H18" s="113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</row>
    <row r="19" spans="1:20" ht="21.75" customHeight="1">
      <c r="A19" s="111" t="s">
        <v>15</v>
      </c>
      <c r="B19" s="111"/>
      <c r="C19" s="111"/>
      <c r="D19" s="111"/>
      <c r="E19" s="111"/>
      <c r="F19" s="111"/>
      <c r="G19" s="111"/>
      <c r="H19" s="111"/>
      <c r="I19" s="62"/>
      <c r="J19" s="62"/>
      <c r="K19" s="62"/>
    </row>
    <row r="20" spans="1:20">
      <c r="A20" s="114" t="s">
        <v>1</v>
      </c>
      <c r="B20" s="114"/>
      <c r="C20" s="114"/>
      <c r="D20" s="114"/>
      <c r="E20" s="114"/>
      <c r="F20" s="114"/>
      <c r="G20" s="114"/>
      <c r="H20" s="114"/>
      <c r="I20" s="62"/>
      <c r="J20" s="62"/>
      <c r="K20" s="62"/>
    </row>
    <row r="21" spans="1:20">
      <c r="A21" s="62"/>
      <c r="B21" s="62"/>
      <c r="C21" s="62"/>
      <c r="D21" s="62"/>
      <c r="E21" s="62"/>
      <c r="F21" s="62"/>
      <c r="G21" s="62"/>
      <c r="H21" s="62"/>
      <c r="I21" s="62"/>
      <c r="J21" s="62"/>
      <c r="K21" s="62"/>
    </row>
    <row r="22" spans="1:20">
      <c r="A22" s="53" t="s">
        <v>2</v>
      </c>
      <c r="B22" s="52">
        <v>2020</v>
      </c>
      <c r="C22" s="52">
        <v>2021</v>
      </c>
      <c r="D22" s="52">
        <v>2022</v>
      </c>
      <c r="E22" s="52">
        <v>2023</v>
      </c>
      <c r="F22" s="52">
        <v>2024</v>
      </c>
      <c r="G22" s="52">
        <v>2025</v>
      </c>
      <c r="H22" s="52">
        <v>2026</v>
      </c>
    </row>
    <row r="23" spans="1:20">
      <c r="A23" s="61" t="s">
        <v>3</v>
      </c>
      <c r="B23" s="22">
        <v>39896</v>
      </c>
      <c r="C23" s="22">
        <v>51941</v>
      </c>
      <c r="D23" s="22">
        <v>42809</v>
      </c>
      <c r="E23" s="22">
        <v>37525</v>
      </c>
      <c r="F23" s="22">
        <v>35716</v>
      </c>
      <c r="G23" s="22">
        <v>35088</v>
      </c>
      <c r="H23" s="22">
        <v>41341</v>
      </c>
    </row>
    <row r="24" spans="1:20">
      <c r="A24" s="61" t="s">
        <v>4</v>
      </c>
      <c r="B24" s="22">
        <v>39923</v>
      </c>
      <c r="C24" s="22">
        <v>52552</v>
      </c>
      <c r="D24" s="22">
        <v>42470</v>
      </c>
      <c r="E24" s="22">
        <v>38146</v>
      </c>
      <c r="F24" s="22">
        <v>36460</v>
      </c>
      <c r="G24" s="22">
        <v>35819</v>
      </c>
      <c r="H24" s="22">
        <v>42456</v>
      </c>
    </row>
    <row r="25" spans="1:20">
      <c r="A25" s="61" t="s">
        <v>5</v>
      </c>
      <c r="B25" s="22">
        <v>39618</v>
      </c>
      <c r="C25" s="22">
        <v>51844</v>
      </c>
      <c r="D25" s="22">
        <v>42885</v>
      </c>
      <c r="E25" s="22">
        <v>37141</v>
      </c>
      <c r="F25" s="22">
        <v>35379</v>
      </c>
      <c r="G25" s="22">
        <v>35373</v>
      </c>
      <c r="H25" s="22">
        <v>43054</v>
      </c>
    </row>
    <row r="26" spans="1:20">
      <c r="A26" s="61" t="s">
        <v>6</v>
      </c>
      <c r="B26" s="22">
        <v>42829</v>
      </c>
      <c r="C26" s="75">
        <v>51313</v>
      </c>
      <c r="D26" s="75">
        <v>42845</v>
      </c>
      <c r="E26" s="75">
        <v>36029</v>
      </c>
      <c r="F26" s="75">
        <v>34198</v>
      </c>
      <c r="G26" s="75">
        <v>34054</v>
      </c>
      <c r="H26" s="75"/>
    </row>
    <row r="27" spans="1:20" ht="12.75" thickBot="1">
      <c r="A27" s="61" t="s">
        <v>7</v>
      </c>
      <c r="B27" s="22">
        <v>46059</v>
      </c>
      <c r="C27" s="73">
        <v>50165</v>
      </c>
      <c r="D27" s="73">
        <v>41151</v>
      </c>
      <c r="E27" s="73">
        <v>35284</v>
      </c>
      <c r="F27" s="73">
        <v>33134</v>
      </c>
      <c r="G27" s="87">
        <v>33392</v>
      </c>
      <c r="H27" s="73"/>
    </row>
    <row r="28" spans="1:20">
      <c r="A28" s="61" t="s">
        <v>8</v>
      </c>
      <c r="B28" s="60">
        <v>47543</v>
      </c>
      <c r="C28" s="60">
        <v>48706</v>
      </c>
      <c r="D28" s="60">
        <v>39202</v>
      </c>
      <c r="E28" s="60">
        <v>34769</v>
      </c>
      <c r="F28" s="60">
        <v>32434</v>
      </c>
      <c r="G28" s="88">
        <v>33846</v>
      </c>
      <c r="H28" s="102"/>
    </row>
    <row r="29" spans="1:20">
      <c r="A29" s="61" t="s">
        <v>9</v>
      </c>
      <c r="B29" s="63">
        <v>48471</v>
      </c>
      <c r="C29" s="63">
        <v>48213</v>
      </c>
      <c r="D29" s="63">
        <v>38699</v>
      </c>
      <c r="E29" s="63">
        <v>35175</v>
      </c>
      <c r="F29" s="63">
        <v>32900</v>
      </c>
      <c r="G29" s="60">
        <v>36038</v>
      </c>
      <c r="H29" s="60"/>
    </row>
    <row r="30" spans="1:20" ht="12.75">
      <c r="A30" s="27" t="s">
        <v>10</v>
      </c>
      <c r="B30" s="64">
        <v>49087</v>
      </c>
      <c r="C30" s="73">
        <v>47603</v>
      </c>
      <c r="D30" s="73">
        <v>38352</v>
      </c>
      <c r="E30" s="73">
        <v>35390</v>
      </c>
      <c r="F30" s="73">
        <v>33394</v>
      </c>
      <c r="G30" s="73">
        <v>37521</v>
      </c>
      <c r="H30" s="73"/>
    </row>
    <row r="31" spans="1:20">
      <c r="A31" s="27" t="s">
        <v>11</v>
      </c>
      <c r="B31" s="60">
        <v>49025</v>
      </c>
      <c r="C31" s="60">
        <v>45775</v>
      </c>
      <c r="D31" s="60">
        <v>37370</v>
      </c>
      <c r="E31" s="60">
        <v>34857</v>
      </c>
      <c r="F31" s="60">
        <v>33248</v>
      </c>
      <c r="G31" s="60">
        <v>38090</v>
      </c>
      <c r="H31" s="60"/>
    </row>
    <row r="32" spans="1:20">
      <c r="A32" s="27" t="s">
        <v>12</v>
      </c>
      <c r="B32" s="60">
        <v>48757</v>
      </c>
      <c r="C32" s="60">
        <v>44327</v>
      </c>
      <c r="D32" s="60">
        <v>36277</v>
      </c>
      <c r="E32" s="60">
        <v>34040</v>
      </c>
      <c r="F32" s="60">
        <v>32688</v>
      </c>
      <c r="G32" s="60">
        <v>38328</v>
      </c>
      <c r="H32" s="60"/>
    </row>
    <row r="33" spans="1:20">
      <c r="A33" s="27" t="s">
        <v>13</v>
      </c>
      <c r="B33" s="60">
        <v>49121</v>
      </c>
      <c r="C33" s="60">
        <v>43126</v>
      </c>
      <c r="D33" s="60">
        <v>35734</v>
      </c>
      <c r="E33" s="60">
        <v>33545</v>
      </c>
      <c r="F33" s="60">
        <v>32686</v>
      </c>
      <c r="G33" s="60">
        <v>38562</v>
      </c>
      <c r="H33" s="60"/>
    </row>
    <row r="34" spans="1:20">
      <c r="A34" s="27" t="s">
        <v>14</v>
      </c>
      <c r="B34" s="60">
        <v>49851</v>
      </c>
      <c r="C34" s="60">
        <v>41782</v>
      </c>
      <c r="D34" s="60">
        <v>35555</v>
      </c>
      <c r="E34" s="60">
        <v>33577</v>
      </c>
      <c r="F34" s="60">
        <v>32689</v>
      </c>
      <c r="G34" s="60">
        <v>38910</v>
      </c>
      <c r="H34" s="60"/>
    </row>
    <row r="35" spans="1:20">
      <c r="A35" s="4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</row>
    <row r="36" spans="1:20" ht="73.5" customHeight="1">
      <c r="A36" s="113" t="s">
        <v>83</v>
      </c>
      <c r="B36" s="113"/>
      <c r="C36" s="113"/>
      <c r="D36" s="113"/>
      <c r="E36" s="113"/>
      <c r="F36" s="113"/>
      <c r="G36" s="113"/>
      <c r="H36" s="113"/>
      <c r="I36" s="107"/>
      <c r="J36" s="107"/>
      <c r="K36" s="107"/>
      <c r="L36" s="107"/>
      <c r="M36" s="107"/>
      <c r="N36" s="107"/>
      <c r="O36" s="107"/>
      <c r="P36" s="107"/>
      <c r="Q36" s="107"/>
      <c r="R36" s="107"/>
      <c r="S36" s="107"/>
      <c r="T36" s="107"/>
    </row>
    <row r="37" spans="1:20" ht="29.25" customHeight="1">
      <c r="A37" s="111" t="s">
        <v>82</v>
      </c>
      <c r="B37" s="111"/>
      <c r="C37" s="111"/>
      <c r="D37" s="111"/>
      <c r="E37" s="111"/>
      <c r="F37" s="111"/>
      <c r="G37" s="111"/>
      <c r="H37" s="111"/>
    </row>
    <row r="38" spans="1:20">
      <c r="A38" s="112" t="s">
        <v>1</v>
      </c>
      <c r="B38" s="112"/>
      <c r="C38" s="112"/>
      <c r="D38" s="112"/>
      <c r="E38" s="112"/>
      <c r="F38" s="112"/>
      <c r="G38" s="112"/>
      <c r="H38" s="112"/>
    </row>
    <row r="39" spans="1:20">
      <c r="A39" s="51" t="s">
        <v>2</v>
      </c>
      <c r="B39" s="52">
        <v>2020</v>
      </c>
      <c r="C39" s="52">
        <v>2021</v>
      </c>
      <c r="D39" s="52">
        <v>2022</v>
      </c>
      <c r="E39" s="52">
        <v>2023</v>
      </c>
      <c r="F39" s="52">
        <v>2024</v>
      </c>
      <c r="G39" s="52">
        <v>2025</v>
      </c>
      <c r="H39" s="52">
        <v>2026</v>
      </c>
    </row>
    <row r="40" spans="1:20">
      <c r="A40" s="27" t="s">
        <v>3</v>
      </c>
      <c r="B40" s="65">
        <f t="shared" ref="B40:H40" si="0">B23/B5</f>
        <v>0.55892406836648922</v>
      </c>
      <c r="C40" s="65">
        <f t="shared" si="0"/>
        <v>0.54817261722583976</v>
      </c>
      <c r="D40" s="65">
        <f t="shared" si="0"/>
        <v>0.54485865926765009</v>
      </c>
      <c r="E40" s="65">
        <f t="shared" si="0"/>
        <v>0.54518378613976459</v>
      </c>
      <c r="F40" s="65">
        <f t="shared" si="0"/>
        <v>0.534598631920849</v>
      </c>
      <c r="G40" s="65">
        <f t="shared" si="0"/>
        <v>0.51979912003910933</v>
      </c>
      <c r="H40" s="65">
        <f t="shared" si="0"/>
        <v>0.50225974972664322</v>
      </c>
    </row>
    <row r="41" spans="1:20">
      <c r="A41" s="27" t="s">
        <v>4</v>
      </c>
      <c r="B41" s="65">
        <v>0.55000000000000004</v>
      </c>
      <c r="C41" s="65">
        <f t="shared" ref="C41:H51" si="1">C24/C6</f>
        <v>0.54704057627048075</v>
      </c>
      <c r="D41" s="65">
        <f t="shared" si="1"/>
        <v>0.54237331426236213</v>
      </c>
      <c r="E41" s="65">
        <f t="shared" si="1"/>
        <v>0.54338257289782199</v>
      </c>
      <c r="F41" s="65">
        <f t="shared" si="1"/>
        <v>0.53240267515551531</v>
      </c>
      <c r="G41" s="65">
        <f t="shared" si="1"/>
        <v>0.51905576165082312</v>
      </c>
      <c r="H41" s="65">
        <f t="shared" si="1"/>
        <v>0.50167793165382613</v>
      </c>
    </row>
    <row r="42" spans="1:20">
      <c r="A42" s="27" t="s">
        <v>5</v>
      </c>
      <c r="B42" s="65">
        <v>0.55200000000000005</v>
      </c>
      <c r="C42" s="65">
        <f t="shared" si="1"/>
        <v>0.54538760138440334</v>
      </c>
      <c r="D42" s="65">
        <f t="shared" si="1"/>
        <v>0.55102984825317691</v>
      </c>
      <c r="E42" s="65">
        <f t="shared" si="1"/>
        <v>0.54079909141209703</v>
      </c>
      <c r="F42" s="65">
        <f t="shared" si="1"/>
        <v>0.52780844398030735</v>
      </c>
      <c r="G42" s="65">
        <f t="shared" si="1"/>
        <v>0.5146660846791794</v>
      </c>
      <c r="H42" s="65">
        <f t="shared" si="1"/>
        <v>0.50163701399326555</v>
      </c>
    </row>
    <row r="43" spans="1:20">
      <c r="A43" s="27" t="s">
        <v>6</v>
      </c>
      <c r="B43" s="65">
        <f t="shared" ref="B43:B51" si="2">B26/B8</f>
        <v>0.55185609916375677</v>
      </c>
      <c r="C43" s="65">
        <f t="shared" si="1"/>
        <v>0.54659820829383132</v>
      </c>
      <c r="D43" s="65">
        <f t="shared" si="1"/>
        <v>0.55760170748848226</v>
      </c>
      <c r="E43" s="65">
        <f t="shared" si="1"/>
        <v>0.54123602932339865</v>
      </c>
      <c r="F43" s="65">
        <f t="shared" si="1"/>
        <v>0.52634171117233308</v>
      </c>
      <c r="G43" s="65">
        <f t="shared" si="1"/>
        <v>0.51271473524142186</v>
      </c>
      <c r="H43" s="65" t="e">
        <f t="shared" si="1"/>
        <v>#DIV/0!</v>
      </c>
    </row>
    <row r="44" spans="1:20" ht="12.75" thickBot="1">
      <c r="A44" s="27" t="s">
        <v>7</v>
      </c>
      <c r="B44" s="65">
        <f t="shared" si="2"/>
        <v>0.55007643433812636</v>
      </c>
      <c r="C44" s="65">
        <f t="shared" si="1"/>
        <v>0.54661450955608337</v>
      </c>
      <c r="D44" s="65">
        <f t="shared" si="1"/>
        <v>0.55815372929862872</v>
      </c>
      <c r="E44" s="65">
        <f t="shared" si="1"/>
        <v>0.54218848441077494</v>
      </c>
      <c r="F44" s="65">
        <f t="shared" si="1"/>
        <v>0.52680615619435256</v>
      </c>
      <c r="G44" s="90">
        <f t="shared" si="1"/>
        <v>0.51373888427336223</v>
      </c>
      <c r="H44" s="65" t="e">
        <f t="shared" si="1"/>
        <v>#DIV/0!</v>
      </c>
    </row>
    <row r="45" spans="1:20">
      <c r="A45" s="27" t="s">
        <v>8</v>
      </c>
      <c r="B45" s="66">
        <f t="shared" si="2"/>
        <v>0.54783139749262533</v>
      </c>
      <c r="C45" s="66">
        <f t="shared" si="1"/>
        <v>0.54673012594571535</v>
      </c>
      <c r="D45" s="66">
        <f t="shared" si="1"/>
        <v>0.55831375062308619</v>
      </c>
      <c r="E45" s="66">
        <f t="shared" si="1"/>
        <v>0.54406472005758455</v>
      </c>
      <c r="F45" s="66">
        <f t="shared" si="1"/>
        <v>0.52643196831734596</v>
      </c>
      <c r="G45" s="89">
        <f t="shared" si="1"/>
        <v>0.51228261363120375</v>
      </c>
      <c r="H45" s="89" t="e">
        <f t="shared" si="1"/>
        <v>#DIV/0!</v>
      </c>
    </row>
    <row r="46" spans="1:20">
      <c r="A46" s="27" t="s">
        <v>9</v>
      </c>
      <c r="B46" s="67">
        <f t="shared" si="2"/>
        <v>0.54954536178317948</v>
      </c>
      <c r="C46" s="67">
        <f t="shared" si="1"/>
        <v>0.55116949036285068</v>
      </c>
      <c r="D46" s="67">
        <f t="shared" si="1"/>
        <v>0.56300919459962762</v>
      </c>
      <c r="E46" s="67">
        <f t="shared" si="1"/>
        <v>0.54823023331930609</v>
      </c>
      <c r="F46" s="67">
        <f t="shared" si="1"/>
        <v>0.53049970169469662</v>
      </c>
      <c r="G46" s="67">
        <f t="shared" si="1"/>
        <v>0.51395484818665416</v>
      </c>
      <c r="H46" s="67" t="e">
        <f t="shared" si="1"/>
        <v>#DIV/0!</v>
      </c>
    </row>
    <row r="47" spans="1:20" ht="12.75">
      <c r="A47" s="27" t="s">
        <v>10</v>
      </c>
      <c r="B47" s="68">
        <f t="shared" si="2"/>
        <v>0.55179972571325797</v>
      </c>
      <c r="C47" s="79">
        <f t="shared" si="1"/>
        <v>0.55507229477611941</v>
      </c>
      <c r="D47" s="79">
        <f t="shared" si="1"/>
        <v>0.56604776101779963</v>
      </c>
      <c r="E47" s="79">
        <f t="shared" si="1"/>
        <v>0.55206302160517895</v>
      </c>
      <c r="F47" s="79">
        <f t="shared" si="1"/>
        <v>0.5344493702287022</v>
      </c>
      <c r="G47" s="79">
        <f t="shared" si="1"/>
        <v>0.51402150832248783</v>
      </c>
      <c r="H47" s="79" t="e">
        <f t="shared" si="1"/>
        <v>#DIV/0!</v>
      </c>
    </row>
    <row r="48" spans="1:20">
      <c r="A48" s="27" t="s">
        <v>11</v>
      </c>
      <c r="B48" s="66">
        <f t="shared" si="2"/>
        <v>0.55030475827000569</v>
      </c>
      <c r="C48" s="66">
        <f t="shared" si="1"/>
        <v>0.55150602409638549</v>
      </c>
      <c r="D48" s="66">
        <f t="shared" si="1"/>
        <v>0.55950652033956672</v>
      </c>
      <c r="E48" s="66">
        <f t="shared" si="1"/>
        <v>0.54895506874340516</v>
      </c>
      <c r="F48" s="66">
        <f t="shared" si="1"/>
        <v>0.53257300293133003</v>
      </c>
      <c r="G48" s="66">
        <f t="shared" si="1"/>
        <v>0.5100223611799205</v>
      </c>
      <c r="H48" s="66" t="e">
        <f t="shared" si="1"/>
        <v>#DIV/0!</v>
      </c>
    </row>
    <row r="49" spans="1:8">
      <c r="A49" s="27" t="s">
        <v>12</v>
      </c>
      <c r="B49" s="66">
        <f t="shared" si="2"/>
        <v>0.54849705260315884</v>
      </c>
      <c r="C49" s="66">
        <f t="shared" si="1"/>
        <v>0.55091971165796672</v>
      </c>
      <c r="D49" s="66">
        <f t="shared" si="1"/>
        <v>0.55549260404863254</v>
      </c>
      <c r="E49" s="66">
        <f t="shared" si="1"/>
        <v>0.54649370665296682</v>
      </c>
      <c r="F49" s="66">
        <f t="shared" si="1"/>
        <v>0.53004702448516294</v>
      </c>
      <c r="G49" s="66">
        <f t="shared" si="1"/>
        <v>0.50938957776803162</v>
      </c>
      <c r="H49" s="66" t="e">
        <f t="shared" si="1"/>
        <v>#DIV/0!</v>
      </c>
    </row>
    <row r="50" spans="1:8">
      <c r="A50" s="27" t="s">
        <v>13</v>
      </c>
      <c r="B50" s="66">
        <f t="shared" si="2"/>
        <v>0.54891771989227489</v>
      </c>
      <c r="C50" s="66">
        <f t="shared" si="1"/>
        <v>0.54978200453838499</v>
      </c>
      <c r="D50" s="66">
        <f t="shared" si="1"/>
        <v>0.55201285259678068</v>
      </c>
      <c r="E50" s="66">
        <f t="shared" si="1"/>
        <v>0.54312452439162606</v>
      </c>
      <c r="F50" s="66">
        <f t="shared" si="1"/>
        <v>0.52681967635871318</v>
      </c>
      <c r="G50" s="66">
        <f t="shared" si="1"/>
        <v>0.50809671256340994</v>
      </c>
      <c r="H50" s="66" t="e">
        <f t="shared" si="1"/>
        <v>#DIV/0!</v>
      </c>
    </row>
    <row r="51" spans="1:8">
      <c r="A51" s="27" t="s">
        <v>14</v>
      </c>
      <c r="B51" s="66">
        <f t="shared" si="2"/>
        <v>0.54762061692591613</v>
      </c>
      <c r="C51" s="66">
        <f t="shared" si="1"/>
        <v>0.54742938001152974</v>
      </c>
      <c r="D51" s="66">
        <f t="shared" si="1"/>
        <v>0.54781751228756759</v>
      </c>
      <c r="E51" s="66">
        <f t="shared" si="1"/>
        <v>0.53770518055889183</v>
      </c>
      <c r="F51" s="66">
        <f t="shared" si="1"/>
        <v>0.52233034530143974</v>
      </c>
      <c r="G51" s="66">
        <f t="shared" si="1"/>
        <v>0.5043814165716064</v>
      </c>
      <c r="H51" s="66" t="e">
        <f t="shared" si="1"/>
        <v>#DIV/0!</v>
      </c>
    </row>
  </sheetData>
  <mergeCells count="8">
    <mergeCell ref="A1:H1"/>
    <mergeCell ref="A2:H2"/>
    <mergeCell ref="A37:H37"/>
    <mergeCell ref="A38:H38"/>
    <mergeCell ref="A18:H18"/>
    <mergeCell ref="A36:H36"/>
    <mergeCell ref="A19:H19"/>
    <mergeCell ref="A20:H20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Arkusz8"/>
  <dimension ref="A1:T18"/>
  <sheetViews>
    <sheetView showGridLines="0" zoomScale="80" zoomScaleNormal="80" workbookViewId="0">
      <selection sqref="A1:H1"/>
    </sheetView>
  </sheetViews>
  <sheetFormatPr defaultRowHeight="12.75"/>
  <cols>
    <col min="1" max="1" width="15.5703125" style="47" customWidth="1"/>
    <col min="2" max="5" width="7.5703125" style="47" customWidth="1"/>
    <col min="6" max="6" width="7.7109375" style="47" customWidth="1"/>
    <col min="7" max="8" width="7.5703125" style="47" customWidth="1"/>
    <col min="9" max="16384" width="9.140625" style="47"/>
  </cols>
  <sheetData>
    <row r="1" spans="1:8" s="45" customFormat="1" ht="37.5" customHeight="1">
      <c r="A1" s="119" t="s">
        <v>61</v>
      </c>
      <c r="B1" s="119"/>
      <c r="C1" s="119"/>
      <c r="D1" s="119"/>
      <c r="E1" s="119"/>
      <c r="F1" s="119"/>
      <c r="G1" s="119"/>
      <c r="H1" s="119"/>
    </row>
    <row r="2" spans="1:8">
      <c r="A2" s="46" t="s">
        <v>55</v>
      </c>
      <c r="B2" s="46"/>
      <c r="C2" s="46"/>
      <c r="D2" s="46"/>
      <c r="E2" s="46"/>
      <c r="F2" s="46"/>
      <c r="G2" s="46"/>
      <c r="H2" s="46"/>
    </row>
    <row r="3" spans="1:8">
      <c r="A3" s="37" t="s">
        <v>2</v>
      </c>
      <c r="B3" s="52">
        <v>2020</v>
      </c>
      <c r="C3" s="52">
        <v>2021</v>
      </c>
      <c r="D3" s="52">
        <v>2022</v>
      </c>
      <c r="E3" s="52">
        <v>2023</v>
      </c>
      <c r="F3" s="52">
        <v>2024</v>
      </c>
      <c r="G3" s="52">
        <v>2025</v>
      </c>
      <c r="H3" s="52">
        <v>2026</v>
      </c>
    </row>
    <row r="4" spans="1:8">
      <c r="A4" s="38" t="s">
        <v>3</v>
      </c>
      <c r="B4" s="22">
        <v>82</v>
      </c>
      <c r="C4" s="22">
        <v>63</v>
      </c>
      <c r="D4" s="22">
        <v>103</v>
      </c>
      <c r="E4" s="22">
        <v>77</v>
      </c>
      <c r="F4" s="22">
        <v>64</v>
      </c>
      <c r="G4" s="22">
        <v>40</v>
      </c>
      <c r="H4" s="22">
        <v>19</v>
      </c>
    </row>
    <row r="5" spans="1:8">
      <c r="A5" s="38" t="s">
        <v>4</v>
      </c>
      <c r="B5" s="22">
        <v>207</v>
      </c>
      <c r="C5" s="22">
        <v>107</v>
      </c>
      <c r="D5" s="22">
        <v>180</v>
      </c>
      <c r="E5" s="22">
        <v>199</v>
      </c>
      <c r="F5" s="22">
        <v>156</v>
      </c>
      <c r="G5" s="22">
        <v>134</v>
      </c>
      <c r="H5" s="22">
        <v>39</v>
      </c>
    </row>
    <row r="6" spans="1:8">
      <c r="A6" s="38" t="s">
        <v>5</v>
      </c>
      <c r="B6" s="22">
        <v>242</v>
      </c>
      <c r="C6" s="22">
        <v>215</v>
      </c>
      <c r="D6" s="22">
        <v>276</v>
      </c>
      <c r="E6" s="22">
        <v>323</v>
      </c>
      <c r="F6" s="22">
        <v>289</v>
      </c>
      <c r="G6" s="22">
        <v>244</v>
      </c>
      <c r="H6" s="22">
        <v>119</v>
      </c>
    </row>
    <row r="7" spans="1:8">
      <c r="A7" s="38" t="s">
        <v>6</v>
      </c>
      <c r="B7" s="22">
        <v>45</v>
      </c>
      <c r="C7" s="22">
        <v>220</v>
      </c>
      <c r="D7" s="22">
        <v>310</v>
      </c>
      <c r="E7" s="22">
        <v>268</v>
      </c>
      <c r="F7" s="22">
        <v>246</v>
      </c>
      <c r="G7" s="22">
        <v>234</v>
      </c>
      <c r="H7" s="22"/>
    </row>
    <row r="8" spans="1:8" ht="13.5" thickBot="1">
      <c r="A8" s="38" t="s">
        <v>7</v>
      </c>
      <c r="B8" s="22">
        <v>61</v>
      </c>
      <c r="C8" s="74">
        <v>222</v>
      </c>
      <c r="D8" s="74">
        <v>368</v>
      </c>
      <c r="E8" s="74">
        <v>202</v>
      </c>
      <c r="F8" s="74">
        <v>214</v>
      </c>
      <c r="G8" s="99">
        <v>160</v>
      </c>
      <c r="H8" s="80"/>
    </row>
    <row r="9" spans="1:8">
      <c r="A9" s="38" t="s">
        <v>8</v>
      </c>
      <c r="B9" s="60">
        <v>106</v>
      </c>
      <c r="C9" s="60">
        <v>244</v>
      </c>
      <c r="D9" s="60">
        <v>302</v>
      </c>
      <c r="E9" s="60">
        <v>153</v>
      </c>
      <c r="F9" s="60">
        <v>138</v>
      </c>
      <c r="G9" s="93">
        <v>64</v>
      </c>
      <c r="H9" s="93"/>
    </row>
    <row r="10" spans="1:8">
      <c r="A10" s="38" t="s">
        <v>9</v>
      </c>
      <c r="B10" s="63">
        <v>98</v>
      </c>
      <c r="C10" s="63">
        <v>241</v>
      </c>
      <c r="D10" s="63">
        <v>249</v>
      </c>
      <c r="E10" s="63">
        <v>135</v>
      </c>
      <c r="F10" s="63">
        <v>158</v>
      </c>
      <c r="G10" s="63">
        <v>72</v>
      </c>
      <c r="H10" s="63"/>
    </row>
    <row r="11" spans="1:8">
      <c r="A11" s="38" t="s">
        <v>10</v>
      </c>
      <c r="B11" s="64">
        <v>138</v>
      </c>
      <c r="C11" s="73">
        <v>201</v>
      </c>
      <c r="D11" s="73">
        <v>216</v>
      </c>
      <c r="E11" s="73">
        <v>164</v>
      </c>
      <c r="F11" s="73">
        <v>125</v>
      </c>
      <c r="G11" s="73">
        <v>139</v>
      </c>
      <c r="H11" s="73"/>
    </row>
    <row r="12" spans="1:8">
      <c r="A12" s="38" t="s">
        <v>11</v>
      </c>
      <c r="B12" s="60">
        <v>187</v>
      </c>
      <c r="C12" s="60">
        <v>254</v>
      </c>
      <c r="D12" s="60">
        <v>271</v>
      </c>
      <c r="E12" s="60">
        <v>172</v>
      </c>
      <c r="F12" s="60">
        <v>178</v>
      </c>
      <c r="G12" s="60">
        <v>242</v>
      </c>
      <c r="H12" s="60"/>
    </row>
    <row r="13" spans="1:8">
      <c r="A13" s="38" t="s">
        <v>12</v>
      </c>
      <c r="B13" s="60">
        <v>138</v>
      </c>
      <c r="C13" s="60">
        <v>236</v>
      </c>
      <c r="D13" s="60">
        <v>271</v>
      </c>
      <c r="E13" s="60">
        <v>176</v>
      </c>
      <c r="F13" s="60">
        <v>164</v>
      </c>
      <c r="G13" s="60">
        <v>214</v>
      </c>
      <c r="H13" s="60"/>
    </row>
    <row r="14" spans="1:8">
      <c r="A14" s="38" t="s">
        <v>13</v>
      </c>
      <c r="B14" s="60">
        <v>100</v>
      </c>
      <c r="C14" s="60">
        <v>250</v>
      </c>
      <c r="D14" s="60">
        <v>182</v>
      </c>
      <c r="E14" s="60">
        <v>109</v>
      </c>
      <c r="F14" s="60">
        <v>120</v>
      </c>
      <c r="G14" s="60">
        <v>142</v>
      </c>
      <c r="H14" s="60"/>
    </row>
    <row r="15" spans="1:8">
      <c r="A15" s="38" t="s">
        <v>14</v>
      </c>
      <c r="B15" s="60">
        <v>62</v>
      </c>
      <c r="C15" s="60">
        <v>159</v>
      </c>
      <c r="D15" s="60">
        <v>150</v>
      </c>
      <c r="E15" s="60">
        <v>75</v>
      </c>
      <c r="F15" s="60">
        <v>67</v>
      </c>
      <c r="G15" s="60">
        <v>51</v>
      </c>
      <c r="H15" s="60"/>
    </row>
    <row r="16" spans="1:8">
      <c r="A16" s="38" t="s">
        <v>62</v>
      </c>
      <c r="B16" s="28">
        <f t="shared" ref="B16:D16" si="0">SUM(B4:B15)</f>
        <v>1466</v>
      </c>
      <c r="C16" s="28">
        <f t="shared" si="0"/>
        <v>2412</v>
      </c>
      <c r="D16" s="28">
        <f t="shared" si="0"/>
        <v>2878</v>
      </c>
      <c r="E16" s="28">
        <f>SUM(E4:E15)</f>
        <v>2053</v>
      </c>
      <c r="F16" s="28">
        <f>SUM(F4:F15)</f>
        <v>1919</v>
      </c>
      <c r="G16" s="28">
        <f>SUM(G4:G15)</f>
        <v>1736</v>
      </c>
      <c r="H16" s="28">
        <f>SUM(H4:H15)</f>
        <v>177</v>
      </c>
    </row>
    <row r="17" spans="1:20">
      <c r="A17" s="40"/>
      <c r="B17" s="41"/>
      <c r="C17" s="41"/>
      <c r="D17" s="41"/>
      <c r="E17" s="41"/>
      <c r="F17" s="41"/>
      <c r="G17" s="42"/>
      <c r="H17" s="42"/>
    </row>
    <row r="18" spans="1:20" ht="87.75" customHeight="1">
      <c r="A18" s="113" t="s">
        <v>83</v>
      </c>
      <c r="B18" s="113"/>
      <c r="C18" s="113"/>
      <c r="D18" s="113"/>
      <c r="E18" s="113"/>
      <c r="F18" s="113"/>
      <c r="G18" s="113"/>
      <c r="H18" s="113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</row>
  </sheetData>
  <mergeCells count="2">
    <mergeCell ref="A18:H18"/>
    <mergeCell ref="A1:H1"/>
  </mergeCells>
  <phoneticPr fontId="0" type="noConversion"/>
  <printOptions gridLinesSet="0"/>
  <pageMargins left="0.78740157480314965" right="0.78740157480314965" top="0.19685039370078741" bottom="0.19685039370078741" header="0.31496062992125984" footer="0.31496062992125984"/>
  <pageSetup paperSize="9" scale="99" orientation="portrait" horizont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Arkusz17"/>
  <dimension ref="A2:T19"/>
  <sheetViews>
    <sheetView zoomScale="80" zoomScaleNormal="80" workbookViewId="0"/>
  </sheetViews>
  <sheetFormatPr defaultRowHeight="12.75"/>
  <cols>
    <col min="1" max="1" width="14.42578125" style="47" customWidth="1"/>
    <col min="2" max="6" width="8.42578125" style="47" customWidth="1"/>
    <col min="7" max="16384" width="9.140625" style="47"/>
  </cols>
  <sheetData>
    <row r="2" spans="1:8" ht="31.5" customHeight="1">
      <c r="A2" s="119" t="s">
        <v>63</v>
      </c>
      <c r="B2" s="119"/>
      <c r="C2" s="119"/>
      <c r="D2" s="119"/>
      <c r="E2" s="119"/>
      <c r="F2" s="119"/>
      <c r="G2" s="119"/>
      <c r="H2" s="119"/>
    </row>
    <row r="3" spans="1:8">
      <c r="A3" s="121" t="s">
        <v>55</v>
      </c>
      <c r="B3" s="121"/>
      <c r="C3" s="121"/>
      <c r="D3" s="121"/>
      <c r="E3" s="121"/>
      <c r="F3" s="121"/>
      <c r="G3" s="121"/>
    </row>
    <row r="4" spans="1:8">
      <c r="A4" s="37" t="s">
        <v>2</v>
      </c>
      <c r="B4" s="52">
        <v>2020</v>
      </c>
      <c r="C4" s="52">
        <v>2021</v>
      </c>
      <c r="D4" s="52">
        <v>2022</v>
      </c>
      <c r="E4" s="52">
        <v>2023</v>
      </c>
      <c r="F4" s="52">
        <v>2024</v>
      </c>
      <c r="G4" s="52">
        <v>2025</v>
      </c>
      <c r="H4" s="52">
        <v>2026</v>
      </c>
    </row>
    <row r="5" spans="1:8">
      <c r="A5" s="38" t="s">
        <v>3</v>
      </c>
      <c r="B5" s="22">
        <v>42</v>
      </c>
      <c r="C5" s="22">
        <v>40</v>
      </c>
      <c r="D5" s="22">
        <v>56</v>
      </c>
      <c r="E5" s="22">
        <v>67</v>
      </c>
      <c r="F5" s="22">
        <v>37</v>
      </c>
      <c r="G5" s="22">
        <v>65</v>
      </c>
      <c r="H5" s="22">
        <v>6</v>
      </c>
    </row>
    <row r="6" spans="1:8">
      <c r="A6" s="38" t="s">
        <v>4</v>
      </c>
      <c r="B6" s="22">
        <v>59</v>
      </c>
      <c r="C6" s="22">
        <v>83</v>
      </c>
      <c r="D6" s="22">
        <v>53</v>
      </c>
      <c r="E6" s="22">
        <v>86</v>
      </c>
      <c r="F6" s="22">
        <v>114</v>
      </c>
      <c r="G6" s="22">
        <v>66</v>
      </c>
      <c r="H6" s="22">
        <v>38</v>
      </c>
    </row>
    <row r="7" spans="1:8">
      <c r="A7" s="38" t="s">
        <v>5</v>
      </c>
      <c r="B7" s="22">
        <v>82</v>
      </c>
      <c r="C7" s="22">
        <v>133</v>
      </c>
      <c r="D7" s="22">
        <v>220</v>
      </c>
      <c r="E7" s="22">
        <v>139</v>
      </c>
      <c r="F7" s="22">
        <v>201</v>
      </c>
      <c r="G7" s="22">
        <v>204</v>
      </c>
      <c r="H7" s="22">
        <v>129</v>
      </c>
    </row>
    <row r="8" spans="1:8">
      <c r="A8" s="38" t="s">
        <v>6</v>
      </c>
      <c r="B8" s="22">
        <v>29</v>
      </c>
      <c r="C8" s="22">
        <v>191</v>
      </c>
      <c r="D8" s="22">
        <v>188</v>
      </c>
      <c r="E8" s="22">
        <v>188</v>
      </c>
      <c r="F8" s="22">
        <v>167</v>
      </c>
      <c r="G8" s="22">
        <v>153</v>
      </c>
      <c r="H8" s="22"/>
    </row>
    <row r="9" spans="1:8" ht="13.5" thickBot="1">
      <c r="A9" s="38" t="s">
        <v>7</v>
      </c>
      <c r="B9" s="22">
        <v>38</v>
      </c>
      <c r="C9" s="74">
        <v>100</v>
      </c>
      <c r="D9" s="74">
        <v>206</v>
      </c>
      <c r="E9" s="74">
        <v>123</v>
      </c>
      <c r="F9" s="74">
        <v>55</v>
      </c>
      <c r="G9" s="99">
        <v>65</v>
      </c>
      <c r="H9" s="80"/>
    </row>
    <row r="10" spans="1:8">
      <c r="A10" s="38" t="s">
        <v>8</v>
      </c>
      <c r="B10" s="60">
        <v>55</v>
      </c>
      <c r="C10" s="60">
        <v>62</v>
      </c>
      <c r="D10" s="60">
        <v>110</v>
      </c>
      <c r="E10" s="60">
        <v>62</v>
      </c>
      <c r="F10" s="60">
        <v>44</v>
      </c>
      <c r="G10" s="93">
        <v>41</v>
      </c>
      <c r="H10" s="93"/>
    </row>
    <row r="11" spans="1:8">
      <c r="A11" s="38" t="s">
        <v>9</v>
      </c>
      <c r="B11" s="63">
        <v>112</v>
      </c>
      <c r="C11" s="63">
        <v>52</v>
      </c>
      <c r="D11" s="63">
        <v>122</v>
      </c>
      <c r="E11" s="63">
        <v>92</v>
      </c>
      <c r="F11" s="63">
        <v>87</v>
      </c>
      <c r="G11" s="63">
        <v>31</v>
      </c>
      <c r="H11" s="63"/>
    </row>
    <row r="12" spans="1:8">
      <c r="A12" s="38" t="s">
        <v>10</v>
      </c>
      <c r="B12" s="64">
        <v>79</v>
      </c>
      <c r="C12" s="64">
        <v>45</v>
      </c>
      <c r="D12" s="64">
        <v>84</v>
      </c>
      <c r="E12" s="64">
        <v>50</v>
      </c>
      <c r="F12" s="64">
        <v>52</v>
      </c>
      <c r="G12" s="64">
        <v>48</v>
      </c>
      <c r="H12" s="64"/>
    </row>
    <row r="13" spans="1:8">
      <c r="A13" s="38" t="s">
        <v>11</v>
      </c>
      <c r="B13" s="60">
        <v>97</v>
      </c>
      <c r="C13" s="60">
        <v>86</v>
      </c>
      <c r="D13" s="60">
        <v>117</v>
      </c>
      <c r="E13" s="60">
        <v>95</v>
      </c>
      <c r="F13" s="60">
        <v>94</v>
      </c>
      <c r="G13" s="60">
        <v>53</v>
      </c>
      <c r="H13" s="60"/>
    </row>
    <row r="14" spans="1:8">
      <c r="A14" s="38" t="s">
        <v>12</v>
      </c>
      <c r="B14" s="60">
        <v>29</v>
      </c>
      <c r="C14" s="60">
        <v>75</v>
      </c>
      <c r="D14" s="60">
        <v>80</v>
      </c>
      <c r="E14" s="60">
        <v>67</v>
      </c>
      <c r="F14" s="60">
        <v>78</v>
      </c>
      <c r="G14" s="60">
        <v>47</v>
      </c>
      <c r="H14" s="60"/>
    </row>
    <row r="15" spans="1:8">
      <c r="A15" s="38" t="s">
        <v>13</v>
      </c>
      <c r="B15" s="60">
        <v>28</v>
      </c>
      <c r="C15" s="60">
        <v>45</v>
      </c>
      <c r="D15" s="60">
        <v>101</v>
      </c>
      <c r="E15" s="60">
        <v>50</v>
      </c>
      <c r="F15" s="60">
        <v>49</v>
      </c>
      <c r="G15" s="60">
        <v>27</v>
      </c>
      <c r="H15" s="60"/>
    </row>
    <row r="16" spans="1:8">
      <c r="A16" s="38" t="s">
        <v>14</v>
      </c>
      <c r="B16" s="60">
        <v>20</v>
      </c>
      <c r="C16" s="60">
        <v>25</v>
      </c>
      <c r="D16" s="60">
        <v>29</v>
      </c>
      <c r="E16" s="60">
        <v>38</v>
      </c>
      <c r="F16" s="60">
        <v>45</v>
      </c>
      <c r="G16" s="60">
        <v>9</v>
      </c>
      <c r="H16" s="60"/>
    </row>
    <row r="17" spans="1:20">
      <c r="A17" s="48" t="s">
        <v>64</v>
      </c>
      <c r="B17" s="28">
        <f t="shared" ref="B17:D17" si="0">SUM(B5:B16)</f>
        <v>670</v>
      </c>
      <c r="C17" s="28">
        <f t="shared" si="0"/>
        <v>937</v>
      </c>
      <c r="D17" s="28">
        <f t="shared" si="0"/>
        <v>1366</v>
      </c>
      <c r="E17" s="28">
        <f>SUM(E5:E16)</f>
        <v>1057</v>
      </c>
      <c r="F17" s="28">
        <f>SUM(F5:F16)</f>
        <v>1023</v>
      </c>
      <c r="G17" s="28">
        <f>SUM(G5:G16)</f>
        <v>809</v>
      </c>
      <c r="H17" s="28">
        <f>SUM(H5:H16)</f>
        <v>173</v>
      </c>
    </row>
    <row r="19" spans="1:20" ht="77.25" customHeight="1">
      <c r="A19" s="113" t="s">
        <v>83</v>
      </c>
      <c r="B19" s="113"/>
      <c r="C19" s="113"/>
      <c r="D19" s="113"/>
      <c r="E19" s="113"/>
      <c r="F19" s="113"/>
      <c r="G19" s="113"/>
      <c r="H19" s="113"/>
      <c r="I19" s="107"/>
      <c r="J19" s="107"/>
      <c r="K19" s="107"/>
      <c r="L19" s="107"/>
      <c r="M19" s="107"/>
      <c r="N19" s="107"/>
      <c r="O19" s="107"/>
      <c r="P19" s="107"/>
      <c r="Q19" s="107"/>
      <c r="R19" s="107"/>
      <c r="S19" s="107"/>
      <c r="T19" s="107"/>
    </row>
  </sheetData>
  <mergeCells count="3">
    <mergeCell ref="A3:G3"/>
    <mergeCell ref="A19:H19"/>
    <mergeCell ref="A2:H2"/>
  </mergeCells>
  <phoneticPr fontId="0" type="noConversion"/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Arkusz18"/>
  <dimension ref="A2:T19"/>
  <sheetViews>
    <sheetView zoomScale="80" zoomScaleNormal="80" workbookViewId="0"/>
  </sheetViews>
  <sheetFormatPr defaultRowHeight="12.75"/>
  <cols>
    <col min="1" max="1" width="14.28515625" style="47" customWidth="1"/>
    <col min="2" max="6" width="8.28515625" style="47" customWidth="1"/>
    <col min="7" max="16384" width="9.140625" style="47"/>
  </cols>
  <sheetData>
    <row r="2" spans="1:8" ht="30" customHeight="1">
      <c r="A2" s="49" t="s">
        <v>81</v>
      </c>
      <c r="B2" s="49"/>
      <c r="C2" s="49"/>
      <c r="D2" s="49"/>
      <c r="E2" s="49"/>
      <c r="F2" s="49"/>
      <c r="G2" s="44"/>
      <c r="H2" s="44"/>
    </row>
    <row r="3" spans="1:8">
      <c r="A3" s="121" t="s">
        <v>55</v>
      </c>
      <c r="B3" s="121"/>
      <c r="C3" s="121"/>
      <c r="D3" s="121"/>
      <c r="E3" s="121"/>
      <c r="F3" s="121"/>
      <c r="G3" s="121"/>
      <c r="H3" s="121"/>
    </row>
    <row r="4" spans="1:8">
      <c r="A4" s="59" t="s">
        <v>2</v>
      </c>
      <c r="B4" s="52">
        <v>2020</v>
      </c>
      <c r="C4" s="52">
        <v>2021</v>
      </c>
      <c r="D4" s="52">
        <v>2022</v>
      </c>
      <c r="E4" s="52">
        <v>2023</v>
      </c>
      <c r="F4" s="52">
        <v>2024</v>
      </c>
      <c r="G4" s="52">
        <v>2025</v>
      </c>
      <c r="H4" s="52">
        <v>2026</v>
      </c>
    </row>
    <row r="5" spans="1:8">
      <c r="A5" s="38" t="s">
        <v>3</v>
      </c>
      <c r="B5" s="22">
        <v>18</v>
      </c>
      <c r="C5" s="22">
        <v>30</v>
      </c>
      <c r="D5" s="22">
        <v>54</v>
      </c>
      <c r="E5" s="22">
        <v>39</v>
      </c>
      <c r="F5" s="22">
        <v>31</v>
      </c>
      <c r="G5" s="22">
        <v>15</v>
      </c>
      <c r="H5" s="22">
        <v>15</v>
      </c>
    </row>
    <row r="6" spans="1:8">
      <c r="A6" s="38" t="s">
        <v>4</v>
      </c>
      <c r="B6" s="22">
        <v>45</v>
      </c>
      <c r="C6" s="22">
        <v>12</v>
      </c>
      <c r="D6" s="22">
        <v>26</v>
      </c>
      <c r="E6" s="22">
        <v>37</v>
      </c>
      <c r="F6" s="22">
        <v>5</v>
      </c>
      <c r="G6" s="22">
        <v>17</v>
      </c>
      <c r="H6" s="22">
        <v>7</v>
      </c>
    </row>
    <row r="7" spans="1:8">
      <c r="A7" s="38" t="s">
        <v>5</v>
      </c>
      <c r="B7" s="22">
        <v>134</v>
      </c>
      <c r="C7" s="22">
        <v>157</v>
      </c>
      <c r="D7" s="22">
        <v>279</v>
      </c>
      <c r="E7" s="22">
        <v>247</v>
      </c>
      <c r="F7" s="22">
        <v>151</v>
      </c>
      <c r="G7" s="22">
        <v>168</v>
      </c>
      <c r="H7" s="22">
        <v>6</v>
      </c>
    </row>
    <row r="8" spans="1:8">
      <c r="A8" s="38" t="s">
        <v>6</v>
      </c>
      <c r="B8" s="22">
        <v>82</v>
      </c>
      <c r="C8" s="22">
        <v>390</v>
      </c>
      <c r="D8" s="22">
        <v>450</v>
      </c>
      <c r="E8" s="22">
        <v>406</v>
      </c>
      <c r="F8" s="22">
        <v>475</v>
      </c>
      <c r="G8" s="22">
        <v>522</v>
      </c>
      <c r="H8" s="22"/>
    </row>
    <row r="9" spans="1:8" ht="13.5" thickBot="1">
      <c r="A9" s="38" t="s">
        <v>7</v>
      </c>
      <c r="B9" s="22">
        <v>236</v>
      </c>
      <c r="C9" s="74">
        <v>380</v>
      </c>
      <c r="D9" s="74">
        <v>480</v>
      </c>
      <c r="E9" s="74">
        <v>291</v>
      </c>
      <c r="F9" s="74">
        <v>563</v>
      </c>
      <c r="G9" s="99">
        <v>360</v>
      </c>
      <c r="H9" s="80"/>
    </row>
    <row r="10" spans="1:8">
      <c r="A10" s="38" t="s">
        <v>8</v>
      </c>
      <c r="B10" s="60">
        <v>333</v>
      </c>
      <c r="C10" s="60">
        <v>345</v>
      </c>
      <c r="D10" s="60">
        <v>465</v>
      </c>
      <c r="E10" s="60">
        <v>191</v>
      </c>
      <c r="F10" s="60">
        <v>361</v>
      </c>
      <c r="G10" s="93">
        <v>107</v>
      </c>
      <c r="H10" s="93"/>
    </row>
    <row r="11" spans="1:8">
      <c r="A11" s="38" t="s">
        <v>9</v>
      </c>
      <c r="B11" s="63">
        <v>368</v>
      </c>
      <c r="C11" s="63">
        <v>430</v>
      </c>
      <c r="D11" s="63">
        <v>413</v>
      </c>
      <c r="E11" s="63">
        <v>147</v>
      </c>
      <c r="F11" s="63">
        <v>79</v>
      </c>
      <c r="G11" s="63">
        <v>123</v>
      </c>
      <c r="H11" s="63"/>
    </row>
    <row r="12" spans="1:8">
      <c r="A12" s="38" t="s">
        <v>10</v>
      </c>
      <c r="B12" s="64">
        <v>341</v>
      </c>
      <c r="C12" s="73">
        <v>271</v>
      </c>
      <c r="D12" s="73">
        <v>303</v>
      </c>
      <c r="E12" s="73">
        <v>246</v>
      </c>
      <c r="F12" s="73">
        <v>205</v>
      </c>
      <c r="G12" s="73">
        <v>143</v>
      </c>
      <c r="H12" s="73"/>
    </row>
    <row r="13" spans="1:8">
      <c r="A13" s="38" t="s">
        <v>11</v>
      </c>
      <c r="B13" s="60">
        <v>310</v>
      </c>
      <c r="C13" s="60">
        <v>286</v>
      </c>
      <c r="D13" s="60">
        <v>342</v>
      </c>
      <c r="E13" s="60">
        <v>318</v>
      </c>
      <c r="F13" s="60">
        <v>264</v>
      </c>
      <c r="G13" s="60">
        <v>257</v>
      </c>
      <c r="H13" s="60"/>
    </row>
    <row r="14" spans="1:8">
      <c r="A14" s="38" t="s">
        <v>12</v>
      </c>
      <c r="B14" s="60">
        <v>264</v>
      </c>
      <c r="C14" s="60">
        <v>438</v>
      </c>
      <c r="D14" s="60">
        <v>296</v>
      </c>
      <c r="E14" s="60">
        <v>482</v>
      </c>
      <c r="F14" s="60">
        <v>301</v>
      </c>
      <c r="G14" s="101">
        <v>215</v>
      </c>
      <c r="H14" s="101"/>
    </row>
    <row r="15" spans="1:8">
      <c r="A15" s="38" t="s">
        <v>13</v>
      </c>
      <c r="B15" s="60">
        <v>226</v>
      </c>
      <c r="C15" s="60">
        <v>474</v>
      </c>
      <c r="D15" s="60">
        <v>428</v>
      </c>
      <c r="E15" s="60">
        <v>374</v>
      </c>
      <c r="F15" s="60">
        <v>351</v>
      </c>
      <c r="G15" s="60">
        <v>389</v>
      </c>
      <c r="H15" s="60"/>
    </row>
    <row r="16" spans="1:8">
      <c r="A16" s="38" t="s">
        <v>14</v>
      </c>
      <c r="B16" s="60">
        <v>449</v>
      </c>
      <c r="C16" s="60">
        <v>651</v>
      </c>
      <c r="D16" s="60">
        <v>545</v>
      </c>
      <c r="E16" s="60">
        <v>479</v>
      </c>
      <c r="F16" s="60">
        <v>389</v>
      </c>
      <c r="G16" s="60">
        <v>478</v>
      </c>
      <c r="H16" s="60"/>
    </row>
    <row r="17" spans="1:20">
      <c r="A17" s="38" t="s">
        <v>64</v>
      </c>
      <c r="B17" s="28">
        <f t="shared" ref="B17:D17" si="0">SUM(B5:B16)</f>
        <v>2806</v>
      </c>
      <c r="C17" s="28">
        <f t="shared" si="0"/>
        <v>3864</v>
      </c>
      <c r="D17" s="28">
        <f t="shared" si="0"/>
        <v>4081</v>
      </c>
      <c r="E17" s="28">
        <f>SUM(E5:E16)</f>
        <v>3257</v>
      </c>
      <c r="F17" s="28">
        <f>SUM(F5:F16)</f>
        <v>3175</v>
      </c>
      <c r="G17" s="28">
        <f>SUM(G5:G16)</f>
        <v>2794</v>
      </c>
      <c r="H17" s="28">
        <f>SUM(H5:H16)</f>
        <v>28</v>
      </c>
    </row>
    <row r="18" spans="1:20">
      <c r="A18" s="43"/>
      <c r="B18" s="42"/>
      <c r="C18" s="42"/>
      <c r="D18" s="42"/>
      <c r="E18" s="42"/>
      <c r="F18" s="42"/>
      <c r="G18" s="42"/>
      <c r="H18" s="42"/>
    </row>
    <row r="19" spans="1:20" ht="88.5" customHeight="1">
      <c r="A19" s="113" t="s">
        <v>83</v>
      </c>
      <c r="B19" s="113"/>
      <c r="C19" s="113"/>
      <c r="D19" s="113"/>
      <c r="E19" s="113"/>
      <c r="F19" s="113"/>
      <c r="G19" s="113"/>
      <c r="H19" s="113"/>
      <c r="I19" s="107"/>
      <c r="J19" s="107"/>
      <c r="K19" s="107"/>
      <c r="L19" s="107"/>
      <c r="M19" s="107"/>
      <c r="N19" s="107"/>
      <c r="O19" s="107"/>
      <c r="P19" s="107"/>
      <c r="Q19" s="107"/>
      <c r="R19" s="107"/>
      <c r="S19" s="107"/>
      <c r="T19" s="107"/>
    </row>
  </sheetData>
  <mergeCells count="2">
    <mergeCell ref="A19:H19"/>
    <mergeCell ref="A3:H3"/>
  </mergeCells>
  <phoneticPr fontId="0" type="noConversion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Arkusz16"/>
  <dimension ref="A2:G36"/>
  <sheetViews>
    <sheetView zoomScale="80" zoomScaleNormal="80" workbookViewId="0"/>
  </sheetViews>
  <sheetFormatPr defaultRowHeight="12.75"/>
  <cols>
    <col min="1" max="1" width="14.28515625" customWidth="1"/>
  </cols>
  <sheetData>
    <row r="2" spans="1:7" ht="30" customHeight="1">
      <c r="A2" s="120" t="s">
        <v>87</v>
      </c>
      <c r="B2" s="109"/>
      <c r="C2" s="109"/>
      <c r="D2" s="109"/>
      <c r="E2" s="109"/>
      <c r="F2" s="109"/>
      <c r="G2" s="109"/>
    </row>
    <row r="3" spans="1:7">
      <c r="A3" s="118" t="s">
        <v>55</v>
      </c>
      <c r="B3" s="118"/>
      <c r="C3" s="118"/>
      <c r="D3" s="118"/>
      <c r="E3" s="118"/>
      <c r="F3" s="118"/>
      <c r="G3" s="118"/>
    </row>
    <row r="4" spans="1:7">
      <c r="A4" s="103" t="s">
        <v>2</v>
      </c>
      <c r="B4" s="103">
        <v>2025</v>
      </c>
      <c r="C4" s="103">
        <v>2026</v>
      </c>
    </row>
    <row r="5" spans="1:7">
      <c r="A5" s="54" t="s">
        <v>3</v>
      </c>
      <c r="B5" s="23"/>
      <c r="C5" s="23">
        <v>911</v>
      </c>
    </row>
    <row r="6" spans="1:7">
      <c r="A6" s="54" t="s">
        <v>4</v>
      </c>
      <c r="B6" s="23"/>
      <c r="C6" s="23">
        <v>618</v>
      </c>
    </row>
    <row r="7" spans="1:7">
      <c r="A7" s="54" t="s">
        <v>5</v>
      </c>
      <c r="B7" s="23"/>
      <c r="C7" s="23">
        <v>684</v>
      </c>
    </row>
    <row r="8" spans="1:7">
      <c r="A8" s="54" t="s">
        <v>6</v>
      </c>
      <c r="B8" s="23"/>
      <c r="C8" s="23"/>
    </row>
    <row r="9" spans="1:7">
      <c r="A9" s="54" t="s">
        <v>7</v>
      </c>
      <c r="B9" s="23"/>
      <c r="C9" s="23"/>
    </row>
    <row r="10" spans="1:7">
      <c r="A10" s="54" t="s">
        <v>8</v>
      </c>
      <c r="B10" s="23">
        <v>904</v>
      </c>
      <c r="C10" s="23"/>
    </row>
    <row r="11" spans="1:7">
      <c r="A11" s="54" t="s">
        <v>9</v>
      </c>
      <c r="B11" s="23">
        <v>97</v>
      </c>
      <c r="C11" s="23"/>
    </row>
    <row r="12" spans="1:7">
      <c r="A12" s="54" t="s">
        <v>10</v>
      </c>
      <c r="B12" s="23">
        <v>82</v>
      </c>
      <c r="C12" s="23"/>
    </row>
    <row r="13" spans="1:7">
      <c r="A13" s="54" t="s">
        <v>11</v>
      </c>
      <c r="B13" s="23">
        <v>544</v>
      </c>
      <c r="C13" s="23"/>
    </row>
    <row r="14" spans="1:7">
      <c r="A14" s="54" t="s">
        <v>12</v>
      </c>
      <c r="B14" s="23">
        <v>939</v>
      </c>
      <c r="C14" s="23"/>
    </row>
    <row r="15" spans="1:7">
      <c r="A15" s="54" t="s">
        <v>13</v>
      </c>
      <c r="B15" s="23">
        <v>793</v>
      </c>
      <c r="C15" s="23"/>
    </row>
    <row r="16" spans="1:7">
      <c r="A16" s="54" t="s">
        <v>14</v>
      </c>
      <c r="B16" s="23">
        <v>835</v>
      </c>
      <c r="C16" s="23"/>
    </row>
    <row r="17" spans="1:7">
      <c r="A17" s="104" t="s">
        <v>59</v>
      </c>
      <c r="B17" s="31">
        <f>SUM(B10:B16)</f>
        <v>4194</v>
      </c>
      <c r="C17" s="31">
        <f>SUM(C5:C16)</f>
        <v>2213</v>
      </c>
    </row>
    <row r="19" spans="1:7" ht="30" customHeight="1">
      <c r="A19" s="123" t="s">
        <v>85</v>
      </c>
      <c r="B19" s="123"/>
      <c r="C19" s="123"/>
      <c r="D19" s="123"/>
      <c r="E19" s="123"/>
      <c r="F19" s="123"/>
      <c r="G19" s="123"/>
    </row>
    <row r="21" spans="1:7">
      <c r="A21" s="122" t="s">
        <v>86</v>
      </c>
      <c r="B21" s="122"/>
      <c r="C21" s="122"/>
      <c r="D21" s="122"/>
      <c r="E21" s="122"/>
      <c r="F21" s="122"/>
      <c r="G21" s="122"/>
    </row>
    <row r="22" spans="1:7">
      <c r="A22" s="121" t="s">
        <v>55</v>
      </c>
      <c r="B22" s="121"/>
      <c r="C22" s="121"/>
      <c r="D22" s="121"/>
      <c r="E22" s="121"/>
      <c r="F22" s="121"/>
      <c r="G22" s="121"/>
    </row>
    <row r="23" spans="1:7">
      <c r="A23" s="103" t="s">
        <v>2</v>
      </c>
      <c r="B23" s="103">
        <v>2020</v>
      </c>
      <c r="C23" s="103">
        <v>2021</v>
      </c>
      <c r="D23" s="103">
        <v>2022</v>
      </c>
      <c r="E23" s="103">
        <v>2023</v>
      </c>
      <c r="F23" s="103">
        <v>2024</v>
      </c>
      <c r="G23" s="103">
        <v>2025</v>
      </c>
    </row>
    <row r="24" spans="1:7">
      <c r="A24" s="54" t="s">
        <v>3</v>
      </c>
      <c r="B24" s="23">
        <v>2273</v>
      </c>
      <c r="C24" s="23">
        <v>395</v>
      </c>
      <c r="D24" s="23">
        <v>1609</v>
      </c>
      <c r="E24" s="23">
        <v>2083</v>
      </c>
      <c r="F24" s="23">
        <v>1976</v>
      </c>
      <c r="G24" s="23">
        <v>1920</v>
      </c>
    </row>
    <row r="25" spans="1:7">
      <c r="A25" s="54" t="s">
        <v>4</v>
      </c>
      <c r="B25" s="23">
        <v>2416</v>
      </c>
      <c r="C25" s="23">
        <v>550</v>
      </c>
      <c r="D25" s="23">
        <v>1513</v>
      </c>
      <c r="E25" s="23">
        <v>2031</v>
      </c>
      <c r="F25" s="23">
        <v>2026</v>
      </c>
      <c r="G25" s="23">
        <v>1885</v>
      </c>
    </row>
    <row r="26" spans="1:7">
      <c r="A26" s="54" t="s">
        <v>5</v>
      </c>
      <c r="B26" s="23">
        <v>1963</v>
      </c>
      <c r="C26" s="23">
        <v>816</v>
      </c>
      <c r="D26" s="23">
        <v>1843</v>
      </c>
      <c r="E26" s="23">
        <v>2654</v>
      </c>
      <c r="F26" s="23">
        <v>2167</v>
      </c>
      <c r="G26" s="23">
        <v>2121</v>
      </c>
    </row>
    <row r="27" spans="1:7">
      <c r="A27" s="54" t="s">
        <v>6</v>
      </c>
      <c r="B27" s="23">
        <v>329</v>
      </c>
      <c r="C27" s="23">
        <v>736</v>
      </c>
      <c r="D27" s="23">
        <v>2052</v>
      </c>
      <c r="E27" s="23">
        <v>2384</v>
      </c>
      <c r="F27" s="23">
        <v>2694</v>
      </c>
      <c r="G27" s="23">
        <v>2297</v>
      </c>
    </row>
    <row r="28" spans="1:7" ht="13.5" thickBot="1">
      <c r="A28" s="54" t="s">
        <v>7</v>
      </c>
      <c r="B28" s="23">
        <v>89</v>
      </c>
      <c r="C28" s="23">
        <v>933</v>
      </c>
      <c r="D28" s="23">
        <v>3054</v>
      </c>
      <c r="E28" s="23">
        <v>2604</v>
      </c>
      <c r="F28" s="23">
        <v>2458</v>
      </c>
      <c r="G28" s="106">
        <v>2368</v>
      </c>
    </row>
    <row r="29" spans="1:7">
      <c r="A29" s="54" t="s">
        <v>8</v>
      </c>
      <c r="B29" s="23">
        <v>156</v>
      </c>
      <c r="C29" s="23">
        <v>1177</v>
      </c>
      <c r="D29" s="23">
        <v>3077</v>
      </c>
      <c r="E29" s="23">
        <v>2609</v>
      </c>
      <c r="F29" s="23">
        <v>2558</v>
      </c>
      <c r="G29" s="105"/>
    </row>
    <row r="30" spans="1:7">
      <c r="A30" s="54" t="s">
        <v>9</v>
      </c>
      <c r="B30" s="23">
        <v>467</v>
      </c>
      <c r="C30" s="23">
        <v>1735</v>
      </c>
      <c r="D30" s="23">
        <v>3227</v>
      </c>
      <c r="E30" s="23">
        <v>2291</v>
      </c>
      <c r="F30" s="23">
        <v>2720</v>
      </c>
      <c r="G30" s="23"/>
    </row>
    <row r="31" spans="1:7">
      <c r="A31" s="54" t="s">
        <v>10</v>
      </c>
      <c r="B31" s="23">
        <v>625</v>
      </c>
      <c r="C31" s="23">
        <v>2223</v>
      </c>
      <c r="D31" s="23">
        <v>3009</v>
      </c>
      <c r="E31" s="23">
        <v>2543</v>
      </c>
      <c r="F31" s="23">
        <v>2462</v>
      </c>
      <c r="G31" s="23"/>
    </row>
    <row r="32" spans="1:7">
      <c r="A32" s="54" t="s">
        <v>11</v>
      </c>
      <c r="B32" s="23">
        <v>868</v>
      </c>
      <c r="C32" s="23">
        <v>2419</v>
      </c>
      <c r="D32" s="23">
        <v>2854</v>
      </c>
      <c r="E32" s="23">
        <v>2254</v>
      </c>
      <c r="F32" s="23">
        <v>2397</v>
      </c>
      <c r="G32" s="23"/>
    </row>
    <row r="33" spans="1:7">
      <c r="A33" s="54" t="s">
        <v>12</v>
      </c>
      <c r="B33" s="23">
        <v>998</v>
      </c>
      <c r="C33" s="23">
        <v>2416</v>
      </c>
      <c r="D33" s="23">
        <v>2743</v>
      </c>
      <c r="E33" s="23">
        <v>2409</v>
      </c>
      <c r="F33" s="23">
        <v>2663</v>
      </c>
      <c r="G33" s="23"/>
    </row>
    <row r="34" spans="1:7">
      <c r="A34" s="54" t="s">
        <v>13</v>
      </c>
      <c r="B34" s="23">
        <v>646</v>
      </c>
      <c r="C34" s="23">
        <v>2262</v>
      </c>
      <c r="D34" s="23">
        <v>2469</v>
      </c>
      <c r="E34" s="23">
        <v>2263</v>
      </c>
      <c r="F34" s="23">
        <v>2051</v>
      </c>
      <c r="G34" s="23"/>
    </row>
    <row r="35" spans="1:7">
      <c r="A35" s="54" t="s">
        <v>14</v>
      </c>
      <c r="B35" s="23">
        <v>727</v>
      </c>
      <c r="C35" s="23">
        <v>2508</v>
      </c>
      <c r="D35" s="23">
        <v>2486</v>
      </c>
      <c r="E35" s="23">
        <v>1859</v>
      </c>
      <c r="F35" s="23">
        <v>2091</v>
      </c>
      <c r="G35" s="23"/>
    </row>
    <row r="36" spans="1:7">
      <c r="A36" s="104" t="s">
        <v>59</v>
      </c>
      <c r="B36" s="31">
        <v>11557</v>
      </c>
      <c r="C36" s="31">
        <v>18170</v>
      </c>
      <c r="D36" s="31">
        <v>29936</v>
      </c>
      <c r="E36" s="31">
        <v>27984</v>
      </c>
      <c r="F36" s="31">
        <v>28263</v>
      </c>
      <c r="G36" s="31">
        <v>10591</v>
      </c>
    </row>
  </sheetData>
  <mergeCells count="5">
    <mergeCell ref="A21:G21"/>
    <mergeCell ref="A22:G22"/>
    <mergeCell ref="A2:G2"/>
    <mergeCell ref="A3:G3"/>
    <mergeCell ref="A19:G19"/>
  </mergeCells>
  <phoneticPr fontId="0" type="noConversion"/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Arkusz9"/>
  <dimension ref="A2:T18"/>
  <sheetViews>
    <sheetView showGridLines="0" zoomScale="80" zoomScaleNormal="80" workbookViewId="0"/>
  </sheetViews>
  <sheetFormatPr defaultRowHeight="12.75"/>
  <cols>
    <col min="1" max="1" width="14.85546875" style="47" customWidth="1"/>
    <col min="2" max="6" width="8.28515625" style="47" customWidth="1"/>
    <col min="7" max="16384" width="9.140625" style="47"/>
  </cols>
  <sheetData>
    <row r="2" spans="1:8" s="45" customFormat="1">
      <c r="A2" s="119" t="s">
        <v>65</v>
      </c>
      <c r="B2" s="119"/>
      <c r="C2" s="119"/>
      <c r="D2" s="119"/>
      <c r="E2" s="119"/>
      <c r="F2" s="119"/>
      <c r="G2" s="119"/>
    </row>
    <row r="3" spans="1:8">
      <c r="A3" s="121" t="s">
        <v>1</v>
      </c>
      <c r="B3" s="121"/>
      <c r="C3" s="121"/>
      <c r="D3" s="121"/>
      <c r="E3" s="121"/>
      <c r="F3" s="121"/>
      <c r="G3" s="121"/>
    </row>
    <row r="4" spans="1:8">
      <c r="A4" s="37" t="s">
        <v>2</v>
      </c>
      <c r="B4" s="52">
        <v>2020</v>
      </c>
      <c r="C4" s="52">
        <v>2021</v>
      </c>
      <c r="D4" s="52">
        <v>2022</v>
      </c>
      <c r="E4" s="52">
        <v>2023</v>
      </c>
      <c r="F4" s="52">
        <v>2024</v>
      </c>
      <c r="G4" s="52">
        <v>2025</v>
      </c>
      <c r="H4" s="52">
        <v>2026</v>
      </c>
    </row>
    <row r="5" spans="1:8">
      <c r="A5" s="38" t="s">
        <v>3</v>
      </c>
      <c r="B5" s="22">
        <v>2576</v>
      </c>
      <c r="C5" s="22">
        <v>3423</v>
      </c>
      <c r="D5" s="22">
        <v>3196</v>
      </c>
      <c r="E5" s="22">
        <v>2976</v>
      </c>
      <c r="F5" s="22">
        <v>2513</v>
      </c>
      <c r="G5" s="22">
        <v>2547</v>
      </c>
      <c r="H5" s="22">
        <v>2881</v>
      </c>
    </row>
    <row r="6" spans="1:8">
      <c r="A6" s="38" t="s">
        <v>4</v>
      </c>
      <c r="B6" s="22">
        <v>2569</v>
      </c>
      <c r="C6" s="22">
        <v>3475</v>
      </c>
      <c r="D6" s="22">
        <v>3293</v>
      </c>
      <c r="E6" s="22">
        <v>2970</v>
      </c>
      <c r="F6" s="22">
        <v>2521</v>
      </c>
      <c r="G6" s="22">
        <v>2524</v>
      </c>
      <c r="H6" s="22">
        <v>2900</v>
      </c>
    </row>
    <row r="7" spans="1:8">
      <c r="A7" s="38" t="s">
        <v>5</v>
      </c>
      <c r="B7" s="22">
        <v>2620</v>
      </c>
      <c r="C7" s="22">
        <v>3484</v>
      </c>
      <c r="D7" s="22">
        <v>3408</v>
      </c>
      <c r="E7" s="22">
        <v>2882</v>
      </c>
      <c r="F7" s="22">
        <v>2485</v>
      </c>
      <c r="G7" s="22">
        <v>2457</v>
      </c>
      <c r="H7" s="22">
        <v>3022</v>
      </c>
    </row>
    <row r="8" spans="1:8">
      <c r="A8" s="38" t="s">
        <v>6</v>
      </c>
      <c r="B8" s="22">
        <v>2858</v>
      </c>
      <c r="C8" s="75">
        <v>3517</v>
      </c>
      <c r="D8" s="75">
        <v>3470</v>
      </c>
      <c r="E8" s="75">
        <v>2808</v>
      </c>
      <c r="F8" s="75">
        <v>2459</v>
      </c>
      <c r="G8" s="75">
        <v>2397</v>
      </c>
      <c r="H8" s="75"/>
    </row>
    <row r="9" spans="1:8" ht="13.5" thickBot="1">
      <c r="A9" s="38" t="s">
        <v>7</v>
      </c>
      <c r="B9" s="22">
        <v>2996</v>
      </c>
      <c r="C9" s="76">
        <v>3516</v>
      </c>
      <c r="D9" s="81">
        <v>3330</v>
      </c>
      <c r="E9" s="81">
        <v>2583</v>
      </c>
      <c r="F9" s="81">
        <v>2430</v>
      </c>
      <c r="G9" s="100">
        <v>2372</v>
      </c>
      <c r="H9" s="81"/>
    </row>
    <row r="10" spans="1:8">
      <c r="A10" s="38" t="s">
        <v>8</v>
      </c>
      <c r="B10" s="60">
        <v>3093</v>
      </c>
      <c r="C10" s="60">
        <v>3539</v>
      </c>
      <c r="D10" s="60">
        <v>3219</v>
      </c>
      <c r="E10" s="60">
        <v>2596</v>
      </c>
      <c r="F10" s="60">
        <v>2406</v>
      </c>
      <c r="G10" s="93">
        <v>2474</v>
      </c>
      <c r="H10" s="93"/>
    </row>
    <row r="11" spans="1:8">
      <c r="A11" s="38" t="s">
        <v>9</v>
      </c>
      <c r="B11" s="63">
        <v>3117</v>
      </c>
      <c r="C11" s="63">
        <v>3476</v>
      </c>
      <c r="D11" s="63">
        <v>3071</v>
      </c>
      <c r="E11" s="63">
        <v>2543</v>
      </c>
      <c r="F11" s="63">
        <v>2419</v>
      </c>
      <c r="G11" s="63">
        <v>2600</v>
      </c>
      <c r="H11" s="63"/>
    </row>
    <row r="12" spans="1:8">
      <c r="A12" s="38" t="s">
        <v>10</v>
      </c>
      <c r="B12" s="64">
        <v>3124</v>
      </c>
      <c r="C12" s="73">
        <v>3413</v>
      </c>
      <c r="D12" s="73">
        <v>2969</v>
      </c>
      <c r="E12" s="73">
        <v>2508</v>
      </c>
      <c r="F12" s="73">
        <v>2456</v>
      </c>
      <c r="G12" s="73">
        <v>2678</v>
      </c>
      <c r="H12" s="73"/>
    </row>
    <row r="13" spans="1:8">
      <c r="A13" s="38" t="s">
        <v>11</v>
      </c>
      <c r="B13" s="60">
        <v>3145</v>
      </c>
      <c r="C13" s="60">
        <v>3383</v>
      </c>
      <c r="D13" s="60">
        <v>2902</v>
      </c>
      <c r="E13" s="60">
        <v>2444</v>
      </c>
      <c r="F13" s="60">
        <v>2472</v>
      </c>
      <c r="G13" s="60">
        <v>2760</v>
      </c>
      <c r="H13" s="60"/>
    </row>
    <row r="14" spans="1:8">
      <c r="A14" s="38" t="s">
        <v>12</v>
      </c>
      <c r="B14" s="60">
        <v>3172</v>
      </c>
      <c r="C14" s="60">
        <v>3362</v>
      </c>
      <c r="D14" s="60">
        <v>2889</v>
      </c>
      <c r="E14" s="60">
        <v>2452</v>
      </c>
      <c r="F14" s="60">
        <v>2425</v>
      </c>
      <c r="G14" s="60">
        <v>2800</v>
      </c>
      <c r="H14" s="60"/>
    </row>
    <row r="15" spans="1:8">
      <c r="A15" s="38" t="s">
        <v>13</v>
      </c>
      <c r="B15" s="60">
        <v>3245</v>
      </c>
      <c r="C15" s="60">
        <v>3243</v>
      </c>
      <c r="D15" s="60">
        <v>2896</v>
      </c>
      <c r="E15" s="60">
        <v>2460</v>
      </c>
      <c r="F15" s="60">
        <v>2492</v>
      </c>
      <c r="G15" s="60">
        <v>2808</v>
      </c>
      <c r="H15" s="60"/>
    </row>
    <row r="16" spans="1:8">
      <c r="A16" s="38" t="s">
        <v>14</v>
      </c>
      <c r="B16" s="60">
        <v>3332</v>
      </c>
      <c r="C16" s="60">
        <v>3120</v>
      </c>
      <c r="D16" s="60">
        <v>2882</v>
      </c>
      <c r="E16" s="60">
        <v>2460</v>
      </c>
      <c r="F16" s="60">
        <v>2531</v>
      </c>
      <c r="G16" s="60">
        <v>2759</v>
      </c>
      <c r="H16" s="60"/>
    </row>
    <row r="18" spans="1:20" ht="85.5" customHeight="1">
      <c r="A18" s="113" t="s">
        <v>83</v>
      </c>
      <c r="B18" s="113"/>
      <c r="C18" s="113"/>
      <c r="D18" s="113"/>
      <c r="E18" s="113"/>
      <c r="F18" s="113"/>
      <c r="G18" s="113"/>
      <c r="H18" s="113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</row>
  </sheetData>
  <mergeCells count="3">
    <mergeCell ref="A2:G2"/>
    <mergeCell ref="A3:G3"/>
    <mergeCell ref="A18:H18"/>
  </mergeCells>
  <phoneticPr fontId="0" type="noConversion"/>
  <printOptions gridLinesSet="0"/>
  <pageMargins left="0.78740157480314965" right="0.78740157480314965" top="0.19685039370078741" bottom="0.19685039370078741" header="0.51181102362204722" footer="0.51181102362204722"/>
  <pageSetup paperSize="9" orientation="portrait" horizont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Arkusz10"/>
  <dimension ref="A1:T38"/>
  <sheetViews>
    <sheetView showGridLines="0" zoomScale="80" zoomScaleNormal="80" workbookViewId="0"/>
  </sheetViews>
  <sheetFormatPr defaultRowHeight="12.75"/>
  <cols>
    <col min="1" max="1" width="17.140625" style="47" customWidth="1"/>
    <col min="2" max="6" width="8.140625" style="47" customWidth="1"/>
    <col min="7" max="8" width="7.5703125" style="47" customWidth="1"/>
    <col min="9" max="16384" width="9.140625" style="47"/>
  </cols>
  <sheetData>
    <row r="1" spans="1:8">
      <c r="A1" s="43"/>
      <c r="B1" s="42"/>
      <c r="C1" s="42"/>
      <c r="D1" s="42"/>
      <c r="E1" s="42"/>
      <c r="F1" s="42"/>
    </row>
    <row r="2" spans="1:8" ht="27" customHeight="1">
      <c r="A2" s="119" t="s">
        <v>76</v>
      </c>
      <c r="B2" s="119"/>
      <c r="C2" s="119"/>
      <c r="D2" s="119"/>
      <c r="E2" s="119"/>
      <c r="F2" s="119"/>
      <c r="G2" s="119"/>
    </row>
    <row r="3" spans="1:8">
      <c r="A3" s="46"/>
      <c r="B3" s="46"/>
      <c r="C3" s="46"/>
      <c r="D3" s="46"/>
      <c r="E3" s="46"/>
      <c r="F3" s="46"/>
    </row>
    <row r="4" spans="1:8">
      <c r="A4" s="37" t="s">
        <v>2</v>
      </c>
      <c r="B4" s="52">
        <v>2020</v>
      </c>
      <c r="C4" s="52">
        <v>2021</v>
      </c>
      <c r="D4" s="52">
        <v>2022</v>
      </c>
      <c r="E4" s="52">
        <v>2023</v>
      </c>
      <c r="F4" s="52">
        <v>2024</v>
      </c>
      <c r="G4" s="52">
        <v>2025</v>
      </c>
      <c r="H4" s="52">
        <v>2026</v>
      </c>
    </row>
    <row r="5" spans="1:8">
      <c r="A5" s="38" t="s">
        <v>3</v>
      </c>
      <c r="B5" s="22">
        <v>14934</v>
      </c>
      <c r="C5" s="22">
        <v>13219</v>
      </c>
      <c r="D5" s="22">
        <v>14133</v>
      </c>
      <c r="E5" s="22">
        <v>10150</v>
      </c>
      <c r="F5" s="22">
        <v>10397</v>
      </c>
      <c r="G5" s="22">
        <v>8513</v>
      </c>
      <c r="H5" s="22">
        <v>3049</v>
      </c>
    </row>
    <row r="6" spans="1:8">
      <c r="A6" s="38" t="s">
        <v>4</v>
      </c>
      <c r="B6" s="22">
        <v>12765</v>
      </c>
      <c r="C6" s="22">
        <v>12209</v>
      </c>
      <c r="D6" s="22">
        <v>12125</v>
      </c>
      <c r="E6" s="22">
        <v>9883</v>
      </c>
      <c r="F6" s="22">
        <v>10934</v>
      </c>
      <c r="G6" s="22">
        <v>8551</v>
      </c>
      <c r="H6" s="22">
        <v>3269</v>
      </c>
    </row>
    <row r="7" spans="1:8">
      <c r="A7" s="38" t="s">
        <v>5</v>
      </c>
      <c r="B7" s="22">
        <v>8415</v>
      </c>
      <c r="C7" s="22">
        <v>12982</v>
      </c>
      <c r="D7" s="22">
        <v>15822</v>
      </c>
      <c r="E7" s="22">
        <v>9663</v>
      </c>
      <c r="F7" s="22">
        <v>8956</v>
      </c>
      <c r="G7" s="22">
        <v>7639</v>
      </c>
      <c r="H7" s="22">
        <v>4829</v>
      </c>
    </row>
    <row r="8" spans="1:8">
      <c r="A8" s="38" t="s">
        <v>6</v>
      </c>
      <c r="B8" s="22">
        <v>6109</v>
      </c>
      <c r="C8" s="75">
        <v>12374</v>
      </c>
      <c r="D8" s="75">
        <v>11365</v>
      </c>
      <c r="E8" s="75">
        <v>8251</v>
      </c>
      <c r="F8" s="75">
        <v>9752</v>
      </c>
      <c r="G8" s="75">
        <v>6361</v>
      </c>
      <c r="H8" s="75"/>
    </row>
    <row r="9" spans="1:8" ht="13.5" thickBot="1">
      <c r="A9" s="38" t="s">
        <v>7</v>
      </c>
      <c r="B9" s="22">
        <v>7020</v>
      </c>
      <c r="C9" s="77">
        <v>13486</v>
      </c>
      <c r="D9" s="77">
        <v>12641</v>
      </c>
      <c r="E9" s="77">
        <v>10488</v>
      </c>
      <c r="F9" s="77">
        <v>7838</v>
      </c>
      <c r="G9" s="98">
        <v>6185</v>
      </c>
      <c r="H9" s="77"/>
    </row>
    <row r="10" spans="1:8">
      <c r="A10" s="38" t="s">
        <v>8</v>
      </c>
      <c r="B10" s="60">
        <v>8376</v>
      </c>
      <c r="C10" s="60">
        <v>13868</v>
      </c>
      <c r="D10" s="60">
        <v>12531</v>
      </c>
      <c r="E10" s="60">
        <v>10530</v>
      </c>
      <c r="F10" s="60">
        <v>11599</v>
      </c>
      <c r="G10" s="93">
        <v>3545</v>
      </c>
      <c r="H10" s="93"/>
    </row>
    <row r="11" spans="1:8">
      <c r="A11" s="38" t="s">
        <v>9</v>
      </c>
      <c r="B11" s="63">
        <v>11097</v>
      </c>
      <c r="C11" s="63">
        <v>15910</v>
      </c>
      <c r="D11" s="63">
        <v>10364</v>
      </c>
      <c r="E11" s="63">
        <v>9671</v>
      </c>
      <c r="F11" s="63">
        <v>10654</v>
      </c>
      <c r="G11" s="63">
        <v>5138</v>
      </c>
      <c r="H11" s="63"/>
    </row>
    <row r="12" spans="1:8">
      <c r="A12" s="38" t="s">
        <v>10</v>
      </c>
      <c r="B12" s="64">
        <v>10383</v>
      </c>
      <c r="C12" s="73">
        <v>11768</v>
      </c>
      <c r="D12" s="73">
        <v>9733</v>
      </c>
      <c r="E12" s="73">
        <v>10538</v>
      </c>
      <c r="F12" s="73">
        <v>8628</v>
      </c>
      <c r="G12" s="73">
        <v>4143</v>
      </c>
      <c r="H12" s="73"/>
    </row>
    <row r="13" spans="1:8">
      <c r="A13" s="38" t="s">
        <v>11</v>
      </c>
      <c r="B13" s="60">
        <v>12721</v>
      </c>
      <c r="C13" s="60">
        <v>15613</v>
      </c>
      <c r="D13" s="60">
        <v>10778</v>
      </c>
      <c r="E13" s="60">
        <v>10654</v>
      </c>
      <c r="F13" s="60">
        <v>7654</v>
      </c>
      <c r="G13" s="60">
        <v>3966</v>
      </c>
      <c r="H13" s="60"/>
    </row>
    <row r="14" spans="1:8">
      <c r="A14" s="38" t="s">
        <v>12</v>
      </c>
      <c r="B14" s="60">
        <v>13290</v>
      </c>
      <c r="C14" s="60">
        <v>13379</v>
      </c>
      <c r="D14" s="60">
        <v>9633</v>
      </c>
      <c r="E14" s="60">
        <v>11111</v>
      </c>
      <c r="F14" s="60">
        <v>8286</v>
      </c>
      <c r="G14" s="60">
        <v>4035</v>
      </c>
      <c r="H14" s="60"/>
    </row>
    <row r="15" spans="1:8">
      <c r="A15" s="38" t="s">
        <v>13</v>
      </c>
      <c r="B15" s="60">
        <v>9773</v>
      </c>
      <c r="C15" s="60">
        <v>16326</v>
      </c>
      <c r="D15" s="60">
        <v>8786</v>
      </c>
      <c r="E15" s="60">
        <v>8434</v>
      </c>
      <c r="F15" s="60">
        <v>6454</v>
      </c>
      <c r="G15" s="60">
        <v>2551</v>
      </c>
      <c r="H15" s="60"/>
    </row>
    <row r="16" spans="1:8">
      <c r="A16" s="38" t="s">
        <v>14</v>
      </c>
      <c r="B16" s="60">
        <v>9267</v>
      </c>
      <c r="C16" s="60">
        <v>11326</v>
      </c>
      <c r="D16" s="60">
        <v>7447</v>
      </c>
      <c r="E16" s="60">
        <v>7167</v>
      </c>
      <c r="F16" s="60">
        <v>5820</v>
      </c>
      <c r="G16" s="60">
        <v>2241</v>
      </c>
      <c r="H16" s="60"/>
    </row>
    <row r="17" spans="1:20">
      <c r="A17" s="48" t="s">
        <v>59</v>
      </c>
      <c r="B17" s="39">
        <f t="shared" ref="B17:D17" si="0">SUM(B5:B16)</f>
        <v>124150</v>
      </c>
      <c r="C17" s="39">
        <f t="shared" si="0"/>
        <v>162460</v>
      </c>
      <c r="D17" s="39">
        <f t="shared" si="0"/>
        <v>135358</v>
      </c>
      <c r="E17" s="39">
        <f>SUM(E5:E16)</f>
        <v>116540</v>
      </c>
      <c r="F17" s="39">
        <f>SUM(F5:F16)</f>
        <v>106972</v>
      </c>
      <c r="G17" s="39">
        <f>SUM(G5:G16)</f>
        <v>62868</v>
      </c>
      <c r="H17" s="39">
        <f>SUM(H5:H16)</f>
        <v>11147</v>
      </c>
    </row>
    <row r="18" spans="1:20">
      <c r="B18" s="40"/>
      <c r="C18" s="40"/>
      <c r="D18" s="40"/>
      <c r="E18" s="40"/>
      <c r="F18" s="40"/>
    </row>
    <row r="19" spans="1:20">
      <c r="A19" s="47" t="s">
        <v>75</v>
      </c>
      <c r="B19" s="43"/>
      <c r="C19" s="43"/>
      <c r="D19" s="43"/>
      <c r="E19" s="43"/>
      <c r="F19" s="43"/>
    </row>
    <row r="20" spans="1:20" ht="87.75" customHeight="1">
      <c r="A20" s="113" t="s">
        <v>84</v>
      </c>
      <c r="B20" s="113"/>
      <c r="C20" s="113"/>
      <c r="D20" s="113"/>
      <c r="E20" s="113"/>
      <c r="F20" s="113"/>
      <c r="G20" s="113"/>
      <c r="H20" s="113"/>
      <c r="I20" s="107"/>
      <c r="J20" s="107"/>
      <c r="K20" s="107"/>
      <c r="L20" s="107"/>
      <c r="M20" s="107"/>
      <c r="N20" s="107"/>
      <c r="O20" s="107"/>
      <c r="P20" s="107"/>
      <c r="Q20" s="107"/>
      <c r="R20" s="107"/>
      <c r="S20" s="107"/>
      <c r="T20" s="107"/>
    </row>
    <row r="21" spans="1:20" ht="45" customHeight="1">
      <c r="A21" s="124" t="s">
        <v>77</v>
      </c>
      <c r="B21" s="124"/>
      <c r="C21" s="124"/>
      <c r="D21" s="124"/>
      <c r="E21" s="124"/>
      <c r="F21" s="124"/>
      <c r="G21" s="124"/>
      <c r="H21" s="124"/>
    </row>
    <row r="22" spans="1:20">
      <c r="A22" s="121" t="s">
        <v>66</v>
      </c>
      <c r="B22" s="121"/>
      <c r="C22" s="121"/>
      <c r="D22" s="121"/>
      <c r="E22" s="121"/>
      <c r="F22" s="121"/>
      <c r="G22" s="121"/>
    </row>
    <row r="23" spans="1:20">
      <c r="A23" s="37" t="s">
        <v>2</v>
      </c>
      <c r="B23" s="52">
        <v>2020</v>
      </c>
      <c r="C23" s="52">
        <v>2021</v>
      </c>
      <c r="D23" s="52">
        <v>2022</v>
      </c>
      <c r="E23" s="52">
        <v>2023</v>
      </c>
      <c r="F23" s="52">
        <v>2024</v>
      </c>
      <c r="G23" s="52">
        <v>2025</v>
      </c>
      <c r="H23" s="52">
        <v>2026</v>
      </c>
    </row>
    <row r="24" spans="1:20">
      <c r="A24" s="38" t="s">
        <v>3</v>
      </c>
      <c r="B24" s="22">
        <v>11196</v>
      </c>
      <c r="C24" s="22">
        <v>8483</v>
      </c>
      <c r="D24" s="22">
        <v>10997</v>
      </c>
      <c r="E24" s="22">
        <v>8560</v>
      </c>
      <c r="F24" s="22">
        <v>7634</v>
      </c>
      <c r="G24" s="22">
        <v>6485</v>
      </c>
      <c r="H24" s="22">
        <v>3373</v>
      </c>
    </row>
    <row r="25" spans="1:20">
      <c r="A25" s="38" t="s">
        <v>4</v>
      </c>
      <c r="B25" s="22">
        <v>9895</v>
      </c>
      <c r="C25" s="22">
        <v>9391</v>
      </c>
      <c r="D25" s="22">
        <v>11153</v>
      </c>
      <c r="E25" s="22">
        <v>8929</v>
      </c>
      <c r="F25" s="22">
        <v>8961</v>
      </c>
      <c r="G25" s="22">
        <v>6693</v>
      </c>
      <c r="H25" s="22">
        <v>3745</v>
      </c>
    </row>
    <row r="26" spans="1:20">
      <c r="A26" s="38" t="s">
        <v>5</v>
      </c>
      <c r="B26" s="22">
        <v>7000</v>
      </c>
      <c r="C26" s="22">
        <v>9183</v>
      </c>
      <c r="D26" s="22">
        <v>13380</v>
      </c>
      <c r="E26" s="22">
        <v>8778</v>
      </c>
      <c r="F26" s="22">
        <v>6979</v>
      </c>
      <c r="G26" s="22">
        <v>5877</v>
      </c>
      <c r="H26" s="22">
        <v>5187</v>
      </c>
    </row>
    <row r="27" spans="1:20">
      <c r="A27" s="38" t="s">
        <v>6</v>
      </c>
      <c r="B27" s="22">
        <v>6480</v>
      </c>
      <c r="C27" s="75">
        <v>10532</v>
      </c>
      <c r="D27" s="75">
        <v>11322</v>
      </c>
      <c r="E27" s="75">
        <v>7492</v>
      </c>
      <c r="F27" s="75">
        <v>8263</v>
      </c>
      <c r="G27" s="75">
        <v>5702</v>
      </c>
      <c r="H27" s="75"/>
    </row>
    <row r="28" spans="1:20">
      <c r="A28" s="38" t="s">
        <v>7</v>
      </c>
      <c r="B28" s="57">
        <v>6945</v>
      </c>
      <c r="C28" s="77">
        <v>11978</v>
      </c>
      <c r="D28" s="77">
        <v>12656</v>
      </c>
      <c r="E28" s="77">
        <v>9811</v>
      </c>
      <c r="F28" s="77">
        <v>8172</v>
      </c>
      <c r="G28" s="77">
        <v>4950</v>
      </c>
      <c r="H28" s="77"/>
    </row>
    <row r="29" spans="1:20">
      <c r="A29" s="38" t="s">
        <v>8</v>
      </c>
      <c r="B29" s="60">
        <v>7931</v>
      </c>
      <c r="C29" s="60">
        <v>12568</v>
      </c>
      <c r="D29" s="60">
        <v>12929</v>
      </c>
      <c r="E29" s="60">
        <v>10584</v>
      </c>
      <c r="F29" s="60">
        <v>9727</v>
      </c>
      <c r="G29" s="60">
        <v>4657</v>
      </c>
      <c r="H29" s="60"/>
    </row>
    <row r="30" spans="1:20">
      <c r="A30" s="38" t="s">
        <v>9</v>
      </c>
      <c r="B30" s="63">
        <v>9811</v>
      </c>
      <c r="C30" s="63">
        <v>13141</v>
      </c>
      <c r="D30" s="63">
        <v>11924</v>
      </c>
      <c r="E30" s="63">
        <v>9201</v>
      </c>
      <c r="F30" s="63">
        <v>9089</v>
      </c>
      <c r="G30" s="63">
        <v>5682</v>
      </c>
      <c r="H30" s="63"/>
    </row>
    <row r="31" spans="1:20">
      <c r="A31" s="38" t="s">
        <v>10</v>
      </c>
      <c r="B31" s="64">
        <v>10377</v>
      </c>
      <c r="C31" s="73">
        <v>12429</v>
      </c>
      <c r="D31" s="73">
        <v>12021</v>
      </c>
      <c r="E31" s="73">
        <v>9676</v>
      </c>
      <c r="F31" s="73">
        <v>7345</v>
      </c>
      <c r="G31" s="73">
        <v>5731</v>
      </c>
      <c r="H31" s="73"/>
    </row>
    <row r="32" spans="1:20">
      <c r="A32" s="38" t="s">
        <v>11</v>
      </c>
      <c r="B32" s="60">
        <v>11451</v>
      </c>
      <c r="C32" s="60">
        <v>13644</v>
      </c>
      <c r="D32" s="60">
        <v>11254</v>
      </c>
      <c r="E32" s="60">
        <v>9555</v>
      </c>
      <c r="F32" s="60">
        <v>7551</v>
      </c>
      <c r="G32" s="60">
        <v>5604</v>
      </c>
      <c r="H32" s="60"/>
    </row>
    <row r="33" spans="1:20">
      <c r="A33" s="38" t="s">
        <v>12</v>
      </c>
      <c r="B33" s="60">
        <v>10729</v>
      </c>
      <c r="C33" s="60">
        <v>11166</v>
      </c>
      <c r="D33" s="60">
        <v>9025</v>
      </c>
      <c r="E33" s="60">
        <v>9479</v>
      </c>
      <c r="F33" s="60">
        <v>7495</v>
      </c>
      <c r="G33" s="60">
        <v>5752</v>
      </c>
      <c r="H33" s="60"/>
    </row>
    <row r="34" spans="1:20">
      <c r="A34" s="38" t="s">
        <v>13</v>
      </c>
      <c r="B34" s="60">
        <v>8715</v>
      </c>
      <c r="C34" s="60">
        <v>13343</v>
      </c>
      <c r="D34" s="60">
        <v>9583</v>
      </c>
      <c r="E34" s="60">
        <v>9002</v>
      </c>
      <c r="F34" s="60">
        <v>6620</v>
      </c>
      <c r="G34" s="60">
        <v>4676</v>
      </c>
      <c r="H34" s="60"/>
    </row>
    <row r="35" spans="1:20">
      <c r="A35" s="38" t="s">
        <v>14</v>
      </c>
      <c r="B35" s="60">
        <v>6592</v>
      </c>
      <c r="C35" s="60">
        <v>9894</v>
      </c>
      <c r="D35" s="60">
        <v>6934</v>
      </c>
      <c r="E35" s="60">
        <v>6813</v>
      </c>
      <c r="F35" s="60">
        <v>4729</v>
      </c>
      <c r="G35" s="60">
        <v>3743</v>
      </c>
      <c r="H35" s="60"/>
    </row>
    <row r="36" spans="1:20">
      <c r="A36" s="40"/>
      <c r="B36" s="40"/>
      <c r="C36" s="40"/>
      <c r="D36" s="40"/>
      <c r="E36" s="40"/>
      <c r="F36" s="40"/>
    </row>
    <row r="37" spans="1:20">
      <c r="A37" s="47" t="s">
        <v>75</v>
      </c>
    </row>
    <row r="38" spans="1:20" ht="81" customHeight="1">
      <c r="A38" s="113" t="s">
        <v>84</v>
      </c>
      <c r="B38" s="113"/>
      <c r="C38" s="113"/>
      <c r="D38" s="113"/>
      <c r="E38" s="113"/>
      <c r="F38" s="113"/>
      <c r="G38" s="113"/>
      <c r="H38" s="113"/>
      <c r="I38" s="107"/>
      <c r="J38" s="107"/>
      <c r="K38" s="107"/>
      <c r="L38" s="107"/>
      <c r="M38" s="107"/>
      <c r="N38" s="107"/>
      <c r="O38" s="107"/>
      <c r="P38" s="107"/>
      <c r="Q38" s="107"/>
      <c r="R38" s="107"/>
      <c r="S38" s="107"/>
      <c r="T38" s="107"/>
    </row>
  </sheetData>
  <mergeCells count="5">
    <mergeCell ref="A2:G2"/>
    <mergeCell ref="A22:G22"/>
    <mergeCell ref="A20:H20"/>
    <mergeCell ref="A38:H38"/>
    <mergeCell ref="A21:H21"/>
  </mergeCells>
  <phoneticPr fontId="0" type="noConversion"/>
  <printOptions gridLinesSet="0"/>
  <pageMargins left="0.78740157480314965" right="0.78740157480314965" top="0.98425196850393704" bottom="0.98425196850393704" header="0.51181102362204722" footer="0.51181102362204722"/>
  <pageSetup paperSize="9" orientation="portrait" horizont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Arkusz23"/>
  <dimension ref="A2:O20"/>
  <sheetViews>
    <sheetView zoomScale="80" zoomScaleNormal="80" workbookViewId="0"/>
  </sheetViews>
  <sheetFormatPr defaultRowHeight="14.25"/>
  <cols>
    <col min="1" max="1" width="15.85546875" style="12" customWidth="1"/>
    <col min="2" max="16384" width="9.140625" style="12"/>
  </cols>
  <sheetData>
    <row r="2" spans="1:15">
      <c r="A2" s="125" t="s">
        <v>68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</row>
    <row r="3" spans="1:15">
      <c r="A3" s="126" t="s">
        <v>55</v>
      </c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</row>
    <row r="4" spans="1:15">
      <c r="A4" s="130" t="s">
        <v>2</v>
      </c>
      <c r="B4" s="127">
        <v>2020</v>
      </c>
      <c r="C4" s="128"/>
      <c r="D4" s="127">
        <v>2021</v>
      </c>
      <c r="E4" s="128"/>
      <c r="F4" s="127">
        <v>2022</v>
      </c>
      <c r="G4" s="128"/>
      <c r="H4" s="127">
        <v>2023</v>
      </c>
      <c r="I4" s="128"/>
      <c r="J4" s="127">
        <v>2024</v>
      </c>
      <c r="K4" s="128"/>
      <c r="L4" s="127">
        <v>2025</v>
      </c>
      <c r="M4" s="128"/>
      <c r="N4" s="127">
        <v>2026</v>
      </c>
      <c r="O4" s="128"/>
    </row>
    <row r="5" spans="1:15">
      <c r="A5" s="130"/>
      <c r="B5" s="13" t="s">
        <v>69</v>
      </c>
      <c r="C5" s="13" t="s">
        <v>70</v>
      </c>
      <c r="D5" s="13" t="s">
        <v>69</v>
      </c>
      <c r="E5" s="13" t="s">
        <v>70</v>
      </c>
      <c r="F5" s="13" t="s">
        <v>69</v>
      </c>
      <c r="G5" s="13" t="s">
        <v>70</v>
      </c>
      <c r="H5" s="13" t="s">
        <v>69</v>
      </c>
      <c r="I5" s="13" t="s">
        <v>70</v>
      </c>
      <c r="J5" s="13" t="s">
        <v>69</v>
      </c>
      <c r="K5" s="13" t="s">
        <v>70</v>
      </c>
      <c r="L5" s="13" t="s">
        <v>69</v>
      </c>
      <c r="M5" s="13" t="s">
        <v>70</v>
      </c>
      <c r="N5" s="13" t="s">
        <v>69</v>
      </c>
      <c r="O5" s="13" t="s">
        <v>70</v>
      </c>
    </row>
    <row r="6" spans="1:15">
      <c r="A6" s="14" t="s">
        <v>3</v>
      </c>
      <c r="B6" s="21">
        <v>8</v>
      </c>
      <c r="C6" s="25">
        <v>106</v>
      </c>
      <c r="D6" s="21">
        <v>7</v>
      </c>
      <c r="E6" s="25">
        <v>279</v>
      </c>
      <c r="F6" s="21">
        <v>1</v>
      </c>
      <c r="G6" s="25">
        <v>1</v>
      </c>
      <c r="H6" s="21">
        <v>4</v>
      </c>
      <c r="I6" s="25">
        <v>418</v>
      </c>
      <c r="J6" s="21">
        <v>3</v>
      </c>
      <c r="K6" s="25">
        <v>524</v>
      </c>
      <c r="L6" s="21">
        <v>5</v>
      </c>
      <c r="M6" s="25">
        <v>470</v>
      </c>
      <c r="N6" s="25">
        <v>5</v>
      </c>
      <c r="O6" s="25">
        <v>718</v>
      </c>
    </row>
    <row r="7" spans="1:15">
      <c r="A7" s="14" t="s">
        <v>4</v>
      </c>
      <c r="B7" s="21">
        <v>8</v>
      </c>
      <c r="C7" s="25">
        <v>370</v>
      </c>
      <c r="D7" s="21">
        <v>3</v>
      </c>
      <c r="E7" s="25">
        <v>222</v>
      </c>
      <c r="F7" s="21">
        <v>4</v>
      </c>
      <c r="G7" s="25">
        <v>349</v>
      </c>
      <c r="H7" s="21">
        <v>5</v>
      </c>
      <c r="I7" s="25">
        <v>467</v>
      </c>
      <c r="J7" s="21">
        <v>3</v>
      </c>
      <c r="K7" s="25">
        <v>307</v>
      </c>
      <c r="L7" s="21">
        <v>2</v>
      </c>
      <c r="M7" s="25">
        <v>146</v>
      </c>
      <c r="N7" s="25">
        <v>4</v>
      </c>
      <c r="O7" s="25">
        <v>87</v>
      </c>
    </row>
    <row r="8" spans="1:15">
      <c r="A8" s="14" t="s">
        <v>5</v>
      </c>
      <c r="B8" s="21">
        <v>19</v>
      </c>
      <c r="C8" s="25">
        <v>1075</v>
      </c>
      <c r="D8" s="21">
        <v>3</v>
      </c>
      <c r="E8" s="25">
        <v>107</v>
      </c>
      <c r="F8" s="21">
        <v>4</v>
      </c>
      <c r="G8" s="25">
        <v>117</v>
      </c>
      <c r="H8" s="21">
        <v>4</v>
      </c>
      <c r="I8" s="25">
        <v>60</v>
      </c>
      <c r="J8" s="21">
        <v>6</v>
      </c>
      <c r="K8" s="25">
        <v>221</v>
      </c>
      <c r="L8" s="21">
        <v>2</v>
      </c>
      <c r="M8" s="25">
        <v>65</v>
      </c>
      <c r="N8" s="25">
        <v>5</v>
      </c>
      <c r="O8" s="25">
        <v>151</v>
      </c>
    </row>
    <row r="9" spans="1:15">
      <c r="A9" s="14" t="s">
        <v>6</v>
      </c>
      <c r="B9" s="21">
        <v>41</v>
      </c>
      <c r="C9" s="25">
        <v>824</v>
      </c>
      <c r="D9" s="21">
        <v>3</v>
      </c>
      <c r="E9" s="25">
        <v>154</v>
      </c>
      <c r="F9" s="21">
        <v>4</v>
      </c>
      <c r="G9" s="25">
        <v>97</v>
      </c>
      <c r="H9" s="21">
        <v>4</v>
      </c>
      <c r="I9" s="25">
        <v>258</v>
      </c>
      <c r="J9" s="21">
        <v>1</v>
      </c>
      <c r="K9" s="25">
        <v>50</v>
      </c>
      <c r="L9" s="21">
        <v>4</v>
      </c>
      <c r="M9" s="25">
        <v>117</v>
      </c>
      <c r="N9" s="25">
        <v>0</v>
      </c>
      <c r="O9" s="25">
        <v>0</v>
      </c>
    </row>
    <row r="10" spans="1:15">
      <c r="A10" s="14" t="s">
        <v>7</v>
      </c>
      <c r="B10" s="21">
        <v>31</v>
      </c>
      <c r="C10" s="25">
        <v>820</v>
      </c>
      <c r="D10" s="21">
        <v>7</v>
      </c>
      <c r="E10" s="25">
        <v>337</v>
      </c>
      <c r="F10" s="21">
        <v>1</v>
      </c>
      <c r="G10" s="25">
        <v>2</v>
      </c>
      <c r="H10" s="21">
        <v>5</v>
      </c>
      <c r="I10" s="25">
        <v>199</v>
      </c>
      <c r="J10" s="21">
        <v>4</v>
      </c>
      <c r="K10" s="25">
        <v>370</v>
      </c>
      <c r="L10" s="21">
        <v>4</v>
      </c>
      <c r="M10" s="25">
        <v>308</v>
      </c>
      <c r="N10" s="25">
        <v>0</v>
      </c>
      <c r="O10" s="25">
        <v>0</v>
      </c>
    </row>
    <row r="11" spans="1:15">
      <c r="A11" s="14" t="s">
        <v>8</v>
      </c>
      <c r="B11" s="21">
        <v>7</v>
      </c>
      <c r="C11" s="25">
        <v>518</v>
      </c>
      <c r="D11" s="21">
        <v>38</v>
      </c>
      <c r="E11" s="25">
        <v>380</v>
      </c>
      <c r="F11" s="21">
        <v>6</v>
      </c>
      <c r="G11" s="25">
        <v>127</v>
      </c>
      <c r="H11" s="21">
        <v>3</v>
      </c>
      <c r="I11" s="25">
        <v>110</v>
      </c>
      <c r="J11" s="21">
        <v>3</v>
      </c>
      <c r="K11" s="25">
        <v>118</v>
      </c>
      <c r="L11" s="21">
        <v>4</v>
      </c>
      <c r="M11" s="25">
        <v>1223</v>
      </c>
      <c r="N11" s="25">
        <v>0</v>
      </c>
      <c r="O11" s="25">
        <v>0</v>
      </c>
    </row>
    <row r="12" spans="1:15">
      <c r="A12" s="14" t="s">
        <v>9</v>
      </c>
      <c r="B12" s="21">
        <v>15</v>
      </c>
      <c r="C12" s="25">
        <v>955</v>
      </c>
      <c r="D12" s="21">
        <v>3</v>
      </c>
      <c r="E12" s="25">
        <v>42</v>
      </c>
      <c r="F12" s="21">
        <v>5</v>
      </c>
      <c r="G12" s="25">
        <v>85</v>
      </c>
      <c r="H12" s="21">
        <v>1</v>
      </c>
      <c r="I12" s="25">
        <v>87</v>
      </c>
      <c r="J12" s="21">
        <v>5</v>
      </c>
      <c r="K12" s="25">
        <v>1778</v>
      </c>
      <c r="L12" s="21">
        <v>6</v>
      </c>
      <c r="M12" s="25">
        <v>2304</v>
      </c>
      <c r="N12" s="25">
        <v>0</v>
      </c>
      <c r="O12" s="25">
        <v>0</v>
      </c>
    </row>
    <row r="13" spans="1:15">
      <c r="A13" s="14" t="s">
        <v>10</v>
      </c>
      <c r="B13" s="21">
        <v>13</v>
      </c>
      <c r="C13" s="25">
        <v>520</v>
      </c>
      <c r="D13" s="21">
        <v>5</v>
      </c>
      <c r="E13" s="25">
        <v>77</v>
      </c>
      <c r="F13" s="21">
        <v>8</v>
      </c>
      <c r="G13" s="25">
        <v>304</v>
      </c>
      <c r="H13" s="21">
        <v>1</v>
      </c>
      <c r="I13" s="25">
        <v>2</v>
      </c>
      <c r="J13" s="21">
        <v>3</v>
      </c>
      <c r="K13" s="25">
        <v>75</v>
      </c>
      <c r="L13" s="21">
        <v>4</v>
      </c>
      <c r="M13" s="25">
        <v>263</v>
      </c>
      <c r="N13" s="25">
        <v>0</v>
      </c>
      <c r="O13" s="25">
        <v>0</v>
      </c>
    </row>
    <row r="14" spans="1:15">
      <c r="A14" s="14" t="s">
        <v>11</v>
      </c>
      <c r="B14" s="21">
        <v>16</v>
      </c>
      <c r="C14" s="25">
        <v>324</v>
      </c>
      <c r="D14" s="21">
        <v>4</v>
      </c>
      <c r="E14" s="25">
        <v>151</v>
      </c>
      <c r="F14" s="21">
        <v>4</v>
      </c>
      <c r="G14" s="25">
        <v>46</v>
      </c>
      <c r="H14" s="21">
        <v>2</v>
      </c>
      <c r="I14" s="25">
        <v>31</v>
      </c>
      <c r="J14" s="21">
        <v>3</v>
      </c>
      <c r="K14" s="25">
        <v>191</v>
      </c>
      <c r="L14" s="21">
        <v>4</v>
      </c>
      <c r="M14" s="25">
        <v>501</v>
      </c>
      <c r="N14" s="25">
        <v>0</v>
      </c>
      <c r="O14" s="25">
        <v>0</v>
      </c>
    </row>
    <row r="15" spans="1:15">
      <c r="A15" s="14" t="s">
        <v>12</v>
      </c>
      <c r="B15" s="21">
        <v>11</v>
      </c>
      <c r="C15" s="25">
        <v>1042</v>
      </c>
      <c r="D15" s="21">
        <v>6</v>
      </c>
      <c r="E15" s="25">
        <v>502</v>
      </c>
      <c r="F15" s="21">
        <v>6</v>
      </c>
      <c r="G15" s="25">
        <v>139</v>
      </c>
      <c r="H15" s="21">
        <v>5</v>
      </c>
      <c r="I15" s="25">
        <v>449</v>
      </c>
      <c r="J15" s="21">
        <v>3</v>
      </c>
      <c r="K15" s="25">
        <v>152</v>
      </c>
      <c r="L15" s="21">
        <v>3</v>
      </c>
      <c r="M15" s="25">
        <v>87</v>
      </c>
      <c r="N15" s="25">
        <v>0</v>
      </c>
      <c r="O15" s="25">
        <v>0</v>
      </c>
    </row>
    <row r="16" spans="1:15">
      <c r="A16" s="14" t="s">
        <v>13</v>
      </c>
      <c r="B16" s="21">
        <v>9</v>
      </c>
      <c r="C16" s="25">
        <v>189</v>
      </c>
      <c r="D16" s="21">
        <v>9</v>
      </c>
      <c r="E16" s="25">
        <v>75</v>
      </c>
      <c r="F16" s="21">
        <v>5</v>
      </c>
      <c r="G16" s="25">
        <v>44</v>
      </c>
      <c r="H16" s="21">
        <v>1</v>
      </c>
      <c r="I16" s="25">
        <v>180</v>
      </c>
      <c r="J16" s="21">
        <v>7</v>
      </c>
      <c r="K16" s="25">
        <v>1211</v>
      </c>
      <c r="L16" s="21">
        <v>4</v>
      </c>
      <c r="M16" s="25">
        <v>733</v>
      </c>
      <c r="N16" s="25">
        <v>0</v>
      </c>
      <c r="O16" s="25">
        <v>0</v>
      </c>
    </row>
    <row r="17" spans="1:15">
      <c r="A17" s="14" t="s">
        <v>14</v>
      </c>
      <c r="B17" s="21">
        <v>2</v>
      </c>
      <c r="C17" s="25">
        <v>191</v>
      </c>
      <c r="D17" s="21">
        <v>3</v>
      </c>
      <c r="E17" s="25">
        <v>13</v>
      </c>
      <c r="F17" s="21">
        <v>7</v>
      </c>
      <c r="G17" s="25">
        <v>170</v>
      </c>
      <c r="H17" s="21">
        <v>2</v>
      </c>
      <c r="I17" s="25">
        <v>99</v>
      </c>
      <c r="J17" s="21">
        <v>8</v>
      </c>
      <c r="K17" s="25">
        <f>20+561</f>
        <v>581</v>
      </c>
      <c r="L17" s="21">
        <v>3</v>
      </c>
      <c r="M17" s="25">
        <v>1186</v>
      </c>
      <c r="N17" s="25">
        <v>0</v>
      </c>
      <c r="O17" s="25">
        <v>0</v>
      </c>
    </row>
    <row r="18" spans="1:15" ht="15">
      <c r="A18" s="15" t="s">
        <v>59</v>
      </c>
      <c r="B18" s="24" t="s">
        <v>74</v>
      </c>
      <c r="C18" s="26">
        <f>SUM(C6:C17)</f>
        <v>6934</v>
      </c>
      <c r="D18" s="24" t="s">
        <v>74</v>
      </c>
      <c r="E18" s="26">
        <f>SUM(E6:E17)</f>
        <v>2339</v>
      </c>
      <c r="F18" s="24" t="s">
        <v>74</v>
      </c>
      <c r="G18" s="26">
        <f>SUM(G6:G17)</f>
        <v>1481</v>
      </c>
      <c r="H18" s="24" t="s">
        <v>74</v>
      </c>
      <c r="I18" s="26">
        <f>SUM(I6:I17)</f>
        <v>2360</v>
      </c>
      <c r="J18" s="24" t="s">
        <v>74</v>
      </c>
      <c r="K18" s="26">
        <f>SUM(K6:K17)</f>
        <v>5578</v>
      </c>
      <c r="L18" s="24" t="s">
        <v>74</v>
      </c>
      <c r="M18" s="26">
        <f>SUM(M6:M17)</f>
        <v>7403</v>
      </c>
      <c r="N18" s="24" t="s">
        <v>74</v>
      </c>
      <c r="O18" s="26">
        <f>SUM(O6:O17)</f>
        <v>956</v>
      </c>
    </row>
    <row r="20" spans="1:15" ht="42.75" customHeight="1">
      <c r="A20" s="129" t="s">
        <v>78</v>
      </c>
      <c r="B20" s="129"/>
      <c r="C20" s="129"/>
      <c r="D20" s="129"/>
      <c r="E20" s="129"/>
      <c r="F20" s="129"/>
      <c r="G20" s="129"/>
      <c r="H20" s="129"/>
      <c r="I20" s="129"/>
      <c r="J20" s="129"/>
      <c r="K20" s="129"/>
      <c r="L20" s="129"/>
      <c r="M20" s="129"/>
      <c r="N20" s="129"/>
      <c r="O20" s="129"/>
    </row>
  </sheetData>
  <mergeCells count="11">
    <mergeCell ref="A20:O20"/>
    <mergeCell ref="A4:A5"/>
    <mergeCell ref="N4:O4"/>
    <mergeCell ref="L4:M4"/>
    <mergeCell ref="B4:C4"/>
    <mergeCell ref="A2:O2"/>
    <mergeCell ref="A3:O3"/>
    <mergeCell ref="J4:K4"/>
    <mergeCell ref="H4:I4"/>
    <mergeCell ref="F4:G4"/>
    <mergeCell ref="D4:E4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Arkusz24"/>
  <dimension ref="A2:O21"/>
  <sheetViews>
    <sheetView zoomScale="80" zoomScaleNormal="80" workbookViewId="0"/>
  </sheetViews>
  <sheetFormatPr defaultRowHeight="14.25"/>
  <cols>
    <col min="1" max="1" width="14.140625" style="12" customWidth="1"/>
    <col min="2" max="2" width="9.140625" style="12"/>
    <col min="3" max="3" width="11.140625" style="12" customWidth="1"/>
    <col min="4" max="16384" width="9.140625" style="12"/>
  </cols>
  <sheetData>
    <row r="2" spans="1:15">
      <c r="A2" s="125" t="s">
        <v>71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</row>
    <row r="3" spans="1:15">
      <c r="A3" s="126" t="s">
        <v>55</v>
      </c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</row>
    <row r="4" spans="1:15">
      <c r="A4" s="130" t="s">
        <v>2</v>
      </c>
      <c r="B4" s="130">
        <v>2020</v>
      </c>
      <c r="C4" s="131"/>
      <c r="D4" s="130">
        <v>2021</v>
      </c>
      <c r="E4" s="131"/>
      <c r="F4" s="130">
        <v>2022</v>
      </c>
      <c r="G4" s="131"/>
      <c r="H4" s="130">
        <v>2023</v>
      </c>
      <c r="I4" s="131"/>
      <c r="J4" s="130">
        <v>2024</v>
      </c>
      <c r="K4" s="131"/>
      <c r="L4" s="130">
        <v>2025</v>
      </c>
      <c r="M4" s="131"/>
      <c r="N4" s="130">
        <v>2026</v>
      </c>
      <c r="O4" s="131"/>
    </row>
    <row r="5" spans="1:15">
      <c r="A5" s="130"/>
      <c r="B5" s="13" t="s">
        <v>69</v>
      </c>
      <c r="C5" s="13" t="s">
        <v>70</v>
      </c>
      <c r="D5" s="13" t="s">
        <v>69</v>
      </c>
      <c r="E5" s="13" t="s">
        <v>70</v>
      </c>
      <c r="F5" s="13" t="s">
        <v>69</v>
      </c>
      <c r="G5" s="13" t="s">
        <v>70</v>
      </c>
      <c r="H5" s="13" t="s">
        <v>69</v>
      </c>
      <c r="I5" s="13" t="s">
        <v>70</v>
      </c>
      <c r="J5" s="13" t="s">
        <v>69</v>
      </c>
      <c r="K5" s="13" t="s">
        <v>70</v>
      </c>
      <c r="L5" s="13" t="s">
        <v>69</v>
      </c>
      <c r="M5" s="13" t="s">
        <v>70</v>
      </c>
      <c r="N5" s="13" t="s">
        <v>69</v>
      </c>
      <c r="O5" s="13" t="s">
        <v>70</v>
      </c>
    </row>
    <row r="6" spans="1:15">
      <c r="A6" s="14" t="s">
        <v>3</v>
      </c>
      <c r="B6" s="21">
        <v>11</v>
      </c>
      <c r="C6" s="21">
        <v>172</v>
      </c>
      <c r="D6" s="21">
        <v>9</v>
      </c>
      <c r="E6" s="21">
        <v>116</v>
      </c>
      <c r="F6" s="21">
        <v>14</v>
      </c>
      <c r="G6" s="21">
        <v>171</v>
      </c>
      <c r="H6" s="21">
        <v>5</v>
      </c>
      <c r="I6" s="21">
        <v>37</v>
      </c>
      <c r="J6" s="21">
        <v>6</v>
      </c>
      <c r="K6" s="21">
        <v>170</v>
      </c>
      <c r="L6" s="21">
        <v>10</v>
      </c>
      <c r="M6" s="21">
        <v>105</v>
      </c>
      <c r="N6" s="25">
        <v>13</v>
      </c>
      <c r="O6" s="25">
        <v>162</v>
      </c>
    </row>
    <row r="7" spans="1:15">
      <c r="A7" s="14" t="s">
        <v>4</v>
      </c>
      <c r="B7" s="21">
        <v>6</v>
      </c>
      <c r="C7" s="21">
        <v>112</v>
      </c>
      <c r="D7" s="21">
        <v>6</v>
      </c>
      <c r="E7" s="21">
        <v>258</v>
      </c>
      <c r="F7" s="21">
        <v>8</v>
      </c>
      <c r="G7" s="21">
        <v>119</v>
      </c>
      <c r="H7" s="21">
        <v>4</v>
      </c>
      <c r="I7" s="21">
        <v>87</v>
      </c>
      <c r="J7" s="21">
        <v>3</v>
      </c>
      <c r="K7" s="21">
        <v>107</v>
      </c>
      <c r="L7" s="21">
        <v>12</v>
      </c>
      <c r="M7" s="21">
        <v>555</v>
      </c>
      <c r="N7" s="25">
        <v>9</v>
      </c>
      <c r="O7" s="25">
        <v>168</v>
      </c>
    </row>
    <row r="8" spans="1:15">
      <c r="A8" s="14" t="s">
        <v>5</v>
      </c>
      <c r="B8" s="21">
        <v>14</v>
      </c>
      <c r="C8" s="21">
        <v>247</v>
      </c>
      <c r="D8" s="21">
        <v>10</v>
      </c>
      <c r="E8" s="21">
        <v>530</v>
      </c>
      <c r="F8" s="21">
        <v>6</v>
      </c>
      <c r="G8" s="21">
        <v>58</v>
      </c>
      <c r="H8" s="21">
        <v>2</v>
      </c>
      <c r="I8" s="21">
        <v>44</v>
      </c>
      <c r="J8" s="21">
        <v>3</v>
      </c>
      <c r="K8" s="21">
        <v>100</v>
      </c>
      <c r="L8" s="21">
        <v>10</v>
      </c>
      <c r="M8" s="21">
        <v>769</v>
      </c>
      <c r="N8" s="25">
        <v>11</v>
      </c>
      <c r="O8" s="25">
        <v>106</v>
      </c>
    </row>
    <row r="9" spans="1:15">
      <c r="A9" s="14" t="s">
        <v>6</v>
      </c>
      <c r="B9" s="21">
        <v>14</v>
      </c>
      <c r="C9" s="21">
        <v>230</v>
      </c>
      <c r="D9" s="21">
        <v>4</v>
      </c>
      <c r="E9" s="21">
        <v>211</v>
      </c>
      <c r="F9" s="21">
        <v>4</v>
      </c>
      <c r="G9" s="21">
        <v>90</v>
      </c>
      <c r="H9" s="21">
        <v>6</v>
      </c>
      <c r="I9" s="21">
        <v>51</v>
      </c>
      <c r="J9" s="21">
        <v>4</v>
      </c>
      <c r="K9" s="21">
        <v>89</v>
      </c>
      <c r="L9" s="21">
        <v>7</v>
      </c>
      <c r="M9" s="21">
        <v>325</v>
      </c>
      <c r="N9" s="25">
        <v>0</v>
      </c>
      <c r="O9" s="25">
        <v>0</v>
      </c>
    </row>
    <row r="10" spans="1:15">
      <c r="A10" s="14" t="s">
        <v>7</v>
      </c>
      <c r="B10" s="21">
        <v>12</v>
      </c>
      <c r="C10" s="21">
        <v>244</v>
      </c>
      <c r="D10" s="21">
        <v>4</v>
      </c>
      <c r="E10" s="21">
        <v>77</v>
      </c>
      <c r="F10" s="21">
        <v>2</v>
      </c>
      <c r="G10" s="21">
        <v>19</v>
      </c>
      <c r="H10" s="21">
        <v>3</v>
      </c>
      <c r="I10" s="21">
        <v>5</v>
      </c>
      <c r="J10" s="21">
        <v>2</v>
      </c>
      <c r="K10" s="21">
        <v>38</v>
      </c>
      <c r="L10" s="21">
        <v>10</v>
      </c>
      <c r="M10" s="21">
        <v>214</v>
      </c>
      <c r="N10" s="25">
        <v>0</v>
      </c>
      <c r="O10" s="25">
        <v>0</v>
      </c>
    </row>
    <row r="11" spans="1:15">
      <c r="A11" s="14" t="s">
        <v>8</v>
      </c>
      <c r="B11" s="21">
        <v>28</v>
      </c>
      <c r="C11" s="21">
        <v>584</v>
      </c>
      <c r="D11" s="21">
        <v>3</v>
      </c>
      <c r="E11" s="21">
        <v>32</v>
      </c>
      <c r="F11" s="21">
        <v>8</v>
      </c>
      <c r="G11" s="21">
        <v>65</v>
      </c>
      <c r="H11" s="21">
        <v>5</v>
      </c>
      <c r="I11" s="21">
        <v>200</v>
      </c>
      <c r="J11" s="21">
        <v>4</v>
      </c>
      <c r="K11" s="21">
        <v>150</v>
      </c>
      <c r="L11" s="21">
        <v>7</v>
      </c>
      <c r="M11" s="21">
        <v>95</v>
      </c>
      <c r="N11" s="25">
        <v>0</v>
      </c>
      <c r="O11" s="25">
        <v>0</v>
      </c>
    </row>
    <row r="12" spans="1:15">
      <c r="A12" s="14" t="s">
        <v>9</v>
      </c>
      <c r="B12" s="21">
        <v>4</v>
      </c>
      <c r="C12" s="21">
        <v>32</v>
      </c>
      <c r="D12" s="21">
        <v>7</v>
      </c>
      <c r="E12" s="21">
        <v>16</v>
      </c>
      <c r="F12" s="21">
        <v>9</v>
      </c>
      <c r="G12" s="21">
        <v>68</v>
      </c>
      <c r="H12" s="21">
        <v>6</v>
      </c>
      <c r="I12" s="21">
        <v>311</v>
      </c>
      <c r="J12" s="21">
        <v>4</v>
      </c>
      <c r="K12" s="21">
        <v>218</v>
      </c>
      <c r="L12" s="21">
        <v>10</v>
      </c>
      <c r="M12" s="21">
        <v>146</v>
      </c>
      <c r="N12" s="25">
        <v>0</v>
      </c>
      <c r="O12" s="25">
        <v>0</v>
      </c>
    </row>
    <row r="13" spans="1:15">
      <c r="A13" s="14" t="s">
        <v>10</v>
      </c>
      <c r="B13" s="21">
        <v>16</v>
      </c>
      <c r="C13" s="21">
        <v>152</v>
      </c>
      <c r="D13" s="21">
        <v>2</v>
      </c>
      <c r="E13" s="21">
        <v>13</v>
      </c>
      <c r="F13" s="21">
        <v>7</v>
      </c>
      <c r="G13" s="21">
        <v>69</v>
      </c>
      <c r="H13" s="21">
        <v>4</v>
      </c>
      <c r="I13" s="21">
        <v>73</v>
      </c>
      <c r="J13" s="21">
        <v>6</v>
      </c>
      <c r="K13" s="21">
        <v>799</v>
      </c>
      <c r="L13" s="21">
        <v>5</v>
      </c>
      <c r="M13" s="21">
        <v>53</v>
      </c>
      <c r="N13" s="25">
        <v>0</v>
      </c>
      <c r="O13" s="25">
        <v>0</v>
      </c>
    </row>
    <row r="14" spans="1:15">
      <c r="A14" s="14" t="s">
        <v>11</v>
      </c>
      <c r="B14" s="21">
        <v>23</v>
      </c>
      <c r="C14" s="21">
        <v>358</v>
      </c>
      <c r="D14" s="21">
        <v>15</v>
      </c>
      <c r="E14" s="21">
        <v>167</v>
      </c>
      <c r="F14" s="21">
        <v>11</v>
      </c>
      <c r="G14" s="21">
        <v>69</v>
      </c>
      <c r="H14" s="21">
        <v>3</v>
      </c>
      <c r="I14" s="21">
        <v>33</v>
      </c>
      <c r="J14" s="21">
        <v>8</v>
      </c>
      <c r="K14" s="21">
        <v>71</v>
      </c>
      <c r="L14" s="21">
        <v>2</v>
      </c>
      <c r="M14" s="21">
        <v>278</v>
      </c>
      <c r="N14" s="25">
        <v>0</v>
      </c>
      <c r="O14" s="25">
        <v>0</v>
      </c>
    </row>
    <row r="15" spans="1:15">
      <c r="A15" s="14" t="s">
        <v>12</v>
      </c>
      <c r="B15" s="21">
        <v>11</v>
      </c>
      <c r="C15" s="21">
        <v>187</v>
      </c>
      <c r="D15" s="21">
        <v>8</v>
      </c>
      <c r="E15" s="21">
        <v>168</v>
      </c>
      <c r="F15" s="21">
        <v>18</v>
      </c>
      <c r="G15" s="21">
        <v>149</v>
      </c>
      <c r="H15" s="21">
        <v>4</v>
      </c>
      <c r="I15" s="21">
        <v>167</v>
      </c>
      <c r="J15" s="21">
        <v>5</v>
      </c>
      <c r="K15" s="21">
        <v>70</v>
      </c>
      <c r="L15" s="21">
        <v>7</v>
      </c>
      <c r="M15" s="21">
        <v>200</v>
      </c>
      <c r="N15" s="25">
        <v>0</v>
      </c>
      <c r="O15" s="25">
        <v>0</v>
      </c>
    </row>
    <row r="16" spans="1:15">
      <c r="A16" s="14" t="s">
        <v>13</v>
      </c>
      <c r="B16" s="21">
        <v>11</v>
      </c>
      <c r="C16" s="21">
        <v>255</v>
      </c>
      <c r="D16" s="21">
        <v>13</v>
      </c>
      <c r="E16" s="21">
        <v>168</v>
      </c>
      <c r="F16" s="21">
        <v>12</v>
      </c>
      <c r="G16" s="21">
        <v>78</v>
      </c>
      <c r="H16" s="21">
        <v>1</v>
      </c>
      <c r="I16" s="21">
        <v>5</v>
      </c>
      <c r="J16" s="21">
        <v>7</v>
      </c>
      <c r="K16" s="21">
        <v>647</v>
      </c>
      <c r="L16" s="21">
        <v>10</v>
      </c>
      <c r="M16" s="21">
        <v>163</v>
      </c>
      <c r="N16" s="25">
        <v>0</v>
      </c>
      <c r="O16" s="25">
        <v>0</v>
      </c>
    </row>
    <row r="17" spans="1:15">
      <c r="A17" s="14" t="s">
        <v>14</v>
      </c>
      <c r="B17" s="21">
        <v>8</v>
      </c>
      <c r="C17" s="21">
        <v>227</v>
      </c>
      <c r="D17" s="21">
        <v>11</v>
      </c>
      <c r="E17" s="21">
        <v>110</v>
      </c>
      <c r="F17" s="21">
        <v>6</v>
      </c>
      <c r="G17" s="21">
        <v>102</v>
      </c>
      <c r="H17" s="21">
        <v>3</v>
      </c>
      <c r="I17" s="21">
        <v>166</v>
      </c>
      <c r="J17" s="21">
        <f>2+3</f>
        <v>5</v>
      </c>
      <c r="K17" s="21">
        <f>149+68</f>
        <v>217</v>
      </c>
      <c r="L17" s="21">
        <v>7</v>
      </c>
      <c r="M17" s="21">
        <v>258</v>
      </c>
      <c r="N17" s="25">
        <v>0</v>
      </c>
      <c r="O17" s="25">
        <v>0</v>
      </c>
    </row>
    <row r="18" spans="1:15" ht="15">
      <c r="A18" s="15" t="s">
        <v>59</v>
      </c>
      <c r="B18" s="32" t="s">
        <v>74</v>
      </c>
      <c r="C18" s="26">
        <f>SUM(C6:C17)</f>
        <v>2800</v>
      </c>
      <c r="D18" s="32" t="s">
        <v>74</v>
      </c>
      <c r="E18" s="26">
        <f>SUM(E6:E17)</f>
        <v>1866</v>
      </c>
      <c r="F18" s="32" t="s">
        <v>74</v>
      </c>
      <c r="G18" s="26">
        <f>SUM(G6:G17)</f>
        <v>1057</v>
      </c>
      <c r="H18" s="32" t="s">
        <v>74</v>
      </c>
      <c r="I18" s="26">
        <f>SUM(I6:I17)</f>
        <v>1179</v>
      </c>
      <c r="J18" s="32" t="s">
        <v>74</v>
      </c>
      <c r="K18" s="26">
        <f>SUM(K6:K17)</f>
        <v>2676</v>
      </c>
      <c r="L18" s="32" t="s">
        <v>74</v>
      </c>
      <c r="M18" s="26">
        <f>SUM(M6:M17)</f>
        <v>3161</v>
      </c>
      <c r="N18" s="32" t="s">
        <v>74</v>
      </c>
      <c r="O18" s="26">
        <f>SUM(O6:O17)</f>
        <v>436</v>
      </c>
    </row>
    <row r="20" spans="1:15" ht="42.75" customHeight="1">
      <c r="A20" s="129" t="s">
        <v>78</v>
      </c>
      <c r="B20" s="129"/>
      <c r="C20" s="129"/>
      <c r="D20" s="129"/>
      <c r="E20" s="129"/>
      <c r="F20" s="129"/>
      <c r="G20" s="129"/>
      <c r="H20" s="129"/>
      <c r="I20" s="129"/>
      <c r="J20" s="129"/>
      <c r="K20" s="129"/>
      <c r="L20" s="129"/>
      <c r="M20" s="129"/>
      <c r="N20" s="129"/>
      <c r="O20" s="129"/>
    </row>
    <row r="21" spans="1:15">
      <c r="A21" s="20"/>
    </row>
  </sheetData>
  <mergeCells count="11">
    <mergeCell ref="A20:O20"/>
    <mergeCell ref="A4:A5"/>
    <mergeCell ref="N4:O4"/>
    <mergeCell ref="L4:M4"/>
    <mergeCell ref="B4:C4"/>
    <mergeCell ref="A2:O2"/>
    <mergeCell ref="A3:O3"/>
    <mergeCell ref="J4:K4"/>
    <mergeCell ref="H4:I4"/>
    <mergeCell ref="F4:G4"/>
    <mergeCell ref="D4:E4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Arkusz19"/>
  <dimension ref="A7:H43"/>
  <sheetViews>
    <sheetView workbookViewId="0">
      <selection activeCell="L21" sqref="L21"/>
    </sheetView>
  </sheetViews>
  <sheetFormatPr defaultRowHeight="14.25"/>
  <cols>
    <col min="1" max="5" width="9.140625" style="12"/>
  </cols>
  <sheetData>
    <row r="7" spans="1:8">
      <c r="A7" s="16" t="s">
        <v>21</v>
      </c>
      <c r="B7" s="12">
        <v>0</v>
      </c>
      <c r="C7" s="12">
        <v>0</v>
      </c>
      <c r="D7" s="12">
        <v>0</v>
      </c>
      <c r="E7" s="12">
        <v>0</v>
      </c>
      <c r="G7">
        <f>B7+D7</f>
        <v>0</v>
      </c>
      <c r="H7">
        <f>C7+E7</f>
        <v>0</v>
      </c>
    </row>
    <row r="8" spans="1:8">
      <c r="A8" s="17" t="s">
        <v>35</v>
      </c>
      <c r="B8" s="12">
        <v>0</v>
      </c>
      <c r="C8" s="12">
        <v>0</v>
      </c>
      <c r="D8" s="12">
        <v>1</v>
      </c>
      <c r="E8" s="12">
        <v>1</v>
      </c>
      <c r="G8">
        <f t="shared" ref="G8:G43" si="0">B8+D8</f>
        <v>1</v>
      </c>
      <c r="H8">
        <f t="shared" ref="H8:H43" si="1">C8+E8</f>
        <v>1</v>
      </c>
    </row>
    <row r="9" spans="1:8">
      <c r="A9" s="17" t="s">
        <v>26</v>
      </c>
      <c r="B9" s="12">
        <v>0</v>
      </c>
      <c r="C9" s="12">
        <v>0</v>
      </c>
      <c r="D9" s="12">
        <v>0</v>
      </c>
      <c r="E9" s="12">
        <v>0</v>
      </c>
      <c r="G9">
        <f t="shared" si="0"/>
        <v>0</v>
      </c>
      <c r="H9">
        <f t="shared" si="1"/>
        <v>0</v>
      </c>
    </row>
    <row r="10" spans="1:8">
      <c r="A10" s="17" t="s">
        <v>24</v>
      </c>
      <c r="B10" s="12">
        <v>0</v>
      </c>
      <c r="C10" s="12">
        <v>0</v>
      </c>
      <c r="D10" s="12">
        <v>0</v>
      </c>
      <c r="E10" s="12">
        <v>0</v>
      </c>
      <c r="G10">
        <f t="shared" si="0"/>
        <v>0</v>
      </c>
      <c r="H10">
        <f t="shared" si="1"/>
        <v>0</v>
      </c>
    </row>
    <row r="11" spans="1:8">
      <c r="A11" s="17" t="s">
        <v>42</v>
      </c>
      <c r="B11" s="12">
        <v>0</v>
      </c>
      <c r="C11" s="12">
        <v>0</v>
      </c>
      <c r="D11" s="12">
        <v>1</v>
      </c>
      <c r="E11" s="12">
        <v>23</v>
      </c>
      <c r="G11">
        <f t="shared" si="0"/>
        <v>1</v>
      </c>
      <c r="H11">
        <f t="shared" si="1"/>
        <v>23</v>
      </c>
    </row>
    <row r="12" spans="1:8">
      <c r="A12" s="17" t="s">
        <v>36</v>
      </c>
      <c r="B12" s="12">
        <v>0</v>
      </c>
      <c r="C12" s="12">
        <v>0</v>
      </c>
      <c r="D12" s="12">
        <v>0</v>
      </c>
      <c r="E12" s="12">
        <v>0</v>
      </c>
      <c r="G12">
        <f t="shared" si="0"/>
        <v>0</v>
      </c>
      <c r="H12">
        <f t="shared" si="1"/>
        <v>0</v>
      </c>
    </row>
    <row r="13" spans="1:8">
      <c r="A13" s="17" t="s">
        <v>44</v>
      </c>
      <c r="B13" s="12">
        <v>0</v>
      </c>
      <c r="C13" s="12">
        <v>0</v>
      </c>
      <c r="D13" s="12">
        <v>1</v>
      </c>
      <c r="E13" s="12">
        <v>3</v>
      </c>
      <c r="G13">
        <f t="shared" si="0"/>
        <v>1</v>
      </c>
      <c r="H13">
        <f t="shared" si="1"/>
        <v>3</v>
      </c>
    </row>
    <row r="14" spans="1:8">
      <c r="A14" s="17" t="s">
        <v>38</v>
      </c>
      <c r="B14" s="12">
        <v>0</v>
      </c>
      <c r="C14" s="12">
        <v>0</v>
      </c>
      <c r="D14" s="12">
        <v>2</v>
      </c>
      <c r="E14" s="12">
        <v>53</v>
      </c>
      <c r="G14">
        <f t="shared" si="0"/>
        <v>2</v>
      </c>
      <c r="H14">
        <f t="shared" si="1"/>
        <v>53</v>
      </c>
    </row>
    <row r="15" spans="1:8">
      <c r="A15" s="17" t="s">
        <v>31</v>
      </c>
      <c r="B15" s="12">
        <v>1</v>
      </c>
      <c r="C15" s="12">
        <v>7</v>
      </c>
      <c r="D15" s="12">
        <v>0</v>
      </c>
      <c r="E15" s="12">
        <v>0</v>
      </c>
      <c r="G15">
        <f t="shared" si="0"/>
        <v>1</v>
      </c>
      <c r="H15">
        <f t="shared" si="1"/>
        <v>7</v>
      </c>
    </row>
    <row r="16" spans="1:8">
      <c r="A16" s="17" t="s">
        <v>43</v>
      </c>
      <c r="B16" s="12">
        <v>0</v>
      </c>
      <c r="C16" s="12">
        <v>0</v>
      </c>
      <c r="D16" s="12">
        <v>2</v>
      </c>
      <c r="E16" s="12">
        <v>12</v>
      </c>
      <c r="G16">
        <f t="shared" si="0"/>
        <v>2</v>
      </c>
      <c r="H16">
        <f t="shared" si="1"/>
        <v>12</v>
      </c>
    </row>
    <row r="17" spans="1:8">
      <c r="A17" s="17" t="s">
        <v>45</v>
      </c>
      <c r="B17" s="12">
        <v>0</v>
      </c>
      <c r="C17" s="12">
        <v>0</v>
      </c>
      <c r="D17" s="12">
        <v>0</v>
      </c>
      <c r="E17" s="12">
        <v>0</v>
      </c>
      <c r="G17">
        <f t="shared" si="0"/>
        <v>0</v>
      </c>
      <c r="H17">
        <f t="shared" si="1"/>
        <v>0</v>
      </c>
    </row>
    <row r="18" spans="1:8">
      <c r="A18" s="17" t="s">
        <v>48</v>
      </c>
      <c r="B18" s="12">
        <v>1</v>
      </c>
      <c r="C18" s="12">
        <v>2</v>
      </c>
      <c r="D18" s="12">
        <v>1</v>
      </c>
      <c r="E18" s="12">
        <v>30</v>
      </c>
      <c r="G18">
        <f t="shared" si="0"/>
        <v>2</v>
      </c>
      <c r="H18">
        <f t="shared" si="1"/>
        <v>32</v>
      </c>
    </row>
    <row r="19" spans="1:8">
      <c r="A19" s="17" t="s">
        <v>30</v>
      </c>
      <c r="B19" s="12">
        <v>1</v>
      </c>
      <c r="C19" s="12">
        <v>16</v>
      </c>
      <c r="D19" s="12">
        <v>1</v>
      </c>
      <c r="E19" s="12">
        <v>3</v>
      </c>
      <c r="G19">
        <f t="shared" si="0"/>
        <v>2</v>
      </c>
      <c r="H19">
        <f t="shared" si="1"/>
        <v>19</v>
      </c>
    </row>
    <row r="20" spans="1:8">
      <c r="A20" s="17" t="s">
        <v>49</v>
      </c>
      <c r="B20" s="12">
        <v>0</v>
      </c>
      <c r="C20" s="12">
        <v>0</v>
      </c>
      <c r="D20" s="12">
        <v>0</v>
      </c>
      <c r="E20" s="12">
        <v>0</v>
      </c>
      <c r="G20">
        <f t="shared" si="0"/>
        <v>0</v>
      </c>
      <c r="H20">
        <f t="shared" si="1"/>
        <v>0</v>
      </c>
    </row>
    <row r="21" spans="1:8">
      <c r="A21" s="17" t="s">
        <v>27</v>
      </c>
      <c r="B21" s="12">
        <v>0</v>
      </c>
      <c r="C21" s="12">
        <v>0</v>
      </c>
      <c r="D21" s="12">
        <v>0</v>
      </c>
      <c r="E21" s="12">
        <v>0</v>
      </c>
      <c r="G21">
        <f t="shared" si="0"/>
        <v>0</v>
      </c>
      <c r="H21">
        <f t="shared" si="1"/>
        <v>0</v>
      </c>
    </row>
    <row r="22" spans="1:8">
      <c r="A22" s="17" t="s">
        <v>19</v>
      </c>
      <c r="B22" s="12">
        <v>0</v>
      </c>
      <c r="C22" s="12">
        <v>0</v>
      </c>
      <c r="D22" s="12">
        <v>0</v>
      </c>
      <c r="E22" s="12">
        <v>0</v>
      </c>
      <c r="G22">
        <f t="shared" si="0"/>
        <v>0</v>
      </c>
      <c r="H22">
        <f t="shared" si="1"/>
        <v>0</v>
      </c>
    </row>
    <row r="23" spans="1:8">
      <c r="A23" s="17" t="s">
        <v>32</v>
      </c>
      <c r="B23" s="12">
        <v>1</v>
      </c>
      <c r="C23" s="12">
        <v>14</v>
      </c>
      <c r="D23" s="12">
        <v>0</v>
      </c>
      <c r="E23" s="12">
        <v>0</v>
      </c>
      <c r="G23">
        <f t="shared" si="0"/>
        <v>1</v>
      </c>
      <c r="H23">
        <f t="shared" si="1"/>
        <v>14</v>
      </c>
    </row>
    <row r="24" spans="1:8">
      <c r="A24" s="17" t="s">
        <v>29</v>
      </c>
      <c r="B24" s="12">
        <v>0</v>
      </c>
      <c r="C24" s="12">
        <v>0</v>
      </c>
      <c r="D24" s="12">
        <v>1</v>
      </c>
      <c r="E24" s="12">
        <v>14</v>
      </c>
      <c r="G24">
        <f t="shared" si="0"/>
        <v>1</v>
      </c>
      <c r="H24">
        <f t="shared" si="1"/>
        <v>14</v>
      </c>
    </row>
    <row r="25" spans="1:8">
      <c r="A25" s="17" t="s">
        <v>18</v>
      </c>
      <c r="B25" s="12">
        <v>0</v>
      </c>
      <c r="C25" s="12">
        <v>0</v>
      </c>
      <c r="D25" s="12">
        <v>1</v>
      </c>
      <c r="E25" s="12">
        <v>1</v>
      </c>
      <c r="G25">
        <f t="shared" si="0"/>
        <v>1</v>
      </c>
      <c r="H25">
        <f t="shared" si="1"/>
        <v>1</v>
      </c>
    </row>
    <row r="26" spans="1:8">
      <c r="A26" s="17" t="s">
        <v>28</v>
      </c>
      <c r="B26" s="12">
        <v>1</v>
      </c>
      <c r="C26" s="12">
        <v>1</v>
      </c>
      <c r="D26" s="12">
        <v>1</v>
      </c>
      <c r="E26" s="12">
        <v>90</v>
      </c>
      <c r="G26">
        <f t="shared" si="0"/>
        <v>2</v>
      </c>
      <c r="H26">
        <f t="shared" si="1"/>
        <v>91</v>
      </c>
    </row>
    <row r="27" spans="1:8">
      <c r="A27" s="17" t="s">
        <v>16</v>
      </c>
      <c r="B27" s="12">
        <v>0</v>
      </c>
      <c r="C27" s="12">
        <v>0</v>
      </c>
      <c r="D27" s="12">
        <v>0</v>
      </c>
      <c r="E27" s="12">
        <v>0</v>
      </c>
      <c r="G27">
        <f t="shared" si="0"/>
        <v>0</v>
      </c>
      <c r="H27">
        <f t="shared" si="1"/>
        <v>0</v>
      </c>
    </row>
    <row r="28" spans="1:8">
      <c r="A28" s="17" t="s">
        <v>22</v>
      </c>
      <c r="B28" s="12">
        <v>0</v>
      </c>
      <c r="C28" s="12">
        <v>0</v>
      </c>
      <c r="D28" s="12">
        <v>0</v>
      </c>
      <c r="E28" s="12">
        <v>0</v>
      </c>
      <c r="G28">
        <f t="shared" si="0"/>
        <v>0</v>
      </c>
      <c r="H28">
        <f t="shared" si="1"/>
        <v>0</v>
      </c>
    </row>
    <row r="29" spans="1:8">
      <c r="A29" s="17" t="s">
        <v>25</v>
      </c>
      <c r="B29" s="12">
        <v>0</v>
      </c>
      <c r="C29" s="12">
        <v>0</v>
      </c>
      <c r="D29" s="12">
        <v>2</v>
      </c>
      <c r="E29" s="12">
        <v>12</v>
      </c>
      <c r="G29">
        <f t="shared" si="0"/>
        <v>2</v>
      </c>
      <c r="H29">
        <f t="shared" si="1"/>
        <v>12</v>
      </c>
    </row>
    <row r="30" spans="1:8">
      <c r="A30" s="17" t="s">
        <v>72</v>
      </c>
      <c r="B30" s="12">
        <v>0</v>
      </c>
      <c r="C30" s="12">
        <v>0</v>
      </c>
      <c r="D30" s="12">
        <v>0</v>
      </c>
      <c r="E30" s="12">
        <v>0</v>
      </c>
      <c r="G30">
        <f t="shared" si="0"/>
        <v>0</v>
      </c>
      <c r="H30">
        <f t="shared" si="1"/>
        <v>0</v>
      </c>
    </row>
    <row r="31" spans="1:8">
      <c r="A31" s="17" t="s">
        <v>33</v>
      </c>
      <c r="B31" s="12">
        <v>0</v>
      </c>
      <c r="C31" s="12">
        <v>0</v>
      </c>
      <c r="D31" s="12">
        <v>1</v>
      </c>
      <c r="E31" s="12">
        <v>92</v>
      </c>
      <c r="G31">
        <f t="shared" si="0"/>
        <v>1</v>
      </c>
      <c r="H31">
        <f t="shared" si="1"/>
        <v>92</v>
      </c>
    </row>
    <row r="32" spans="1:8">
      <c r="A32" s="17" t="s">
        <v>23</v>
      </c>
      <c r="B32" s="12">
        <v>0</v>
      </c>
      <c r="C32" s="12">
        <v>0</v>
      </c>
      <c r="D32" s="12">
        <v>2</v>
      </c>
      <c r="E32" s="12">
        <v>381</v>
      </c>
      <c r="G32">
        <f t="shared" si="0"/>
        <v>2</v>
      </c>
      <c r="H32">
        <f t="shared" si="1"/>
        <v>381</v>
      </c>
    </row>
    <row r="33" spans="1:8">
      <c r="A33" s="17" t="s">
        <v>41</v>
      </c>
      <c r="B33" s="12">
        <v>0</v>
      </c>
      <c r="C33" s="12">
        <v>0</v>
      </c>
      <c r="D33" s="12">
        <v>1</v>
      </c>
      <c r="E33" s="12">
        <v>33</v>
      </c>
      <c r="G33">
        <f t="shared" si="0"/>
        <v>1</v>
      </c>
      <c r="H33">
        <f t="shared" si="1"/>
        <v>33</v>
      </c>
    </row>
    <row r="34" spans="1:8">
      <c r="A34" s="17" t="s">
        <v>73</v>
      </c>
      <c r="B34" s="12">
        <v>0</v>
      </c>
      <c r="C34" s="12">
        <v>0</v>
      </c>
      <c r="D34" s="12">
        <v>0</v>
      </c>
      <c r="E34" s="12">
        <v>0</v>
      </c>
      <c r="G34">
        <f t="shared" si="0"/>
        <v>0</v>
      </c>
      <c r="H34">
        <f t="shared" si="1"/>
        <v>0</v>
      </c>
    </row>
    <row r="35" spans="1:8">
      <c r="A35" s="17" t="s">
        <v>37</v>
      </c>
      <c r="B35" s="12">
        <v>0</v>
      </c>
      <c r="C35" s="12">
        <v>0</v>
      </c>
      <c r="D35" s="12">
        <v>2</v>
      </c>
      <c r="E35" s="12">
        <v>2</v>
      </c>
      <c r="G35">
        <f t="shared" si="0"/>
        <v>2</v>
      </c>
      <c r="H35">
        <f t="shared" si="1"/>
        <v>2</v>
      </c>
    </row>
    <row r="36" spans="1:8">
      <c r="A36" s="17" t="s">
        <v>34</v>
      </c>
      <c r="B36" s="12">
        <v>0</v>
      </c>
      <c r="C36" s="12">
        <v>0</v>
      </c>
      <c r="D36" s="12">
        <v>0</v>
      </c>
      <c r="E36" s="12">
        <v>0</v>
      </c>
      <c r="G36">
        <f t="shared" si="0"/>
        <v>0</v>
      </c>
      <c r="H36">
        <f t="shared" si="1"/>
        <v>0</v>
      </c>
    </row>
    <row r="37" spans="1:8">
      <c r="A37" s="17" t="s">
        <v>40</v>
      </c>
      <c r="B37" s="12">
        <v>0</v>
      </c>
      <c r="C37" s="12">
        <v>0</v>
      </c>
      <c r="D37" s="12">
        <v>0</v>
      </c>
      <c r="E37" s="12">
        <v>0</v>
      </c>
      <c r="G37">
        <f t="shared" si="0"/>
        <v>0</v>
      </c>
      <c r="H37">
        <f t="shared" si="1"/>
        <v>0</v>
      </c>
    </row>
    <row r="38" spans="1:8">
      <c r="A38" s="17" t="s">
        <v>17</v>
      </c>
      <c r="B38" s="12">
        <v>0</v>
      </c>
      <c r="C38" s="12">
        <v>0</v>
      </c>
      <c r="D38" s="12">
        <v>0</v>
      </c>
      <c r="E38" s="12">
        <v>0</v>
      </c>
      <c r="G38">
        <f t="shared" si="0"/>
        <v>0</v>
      </c>
      <c r="H38">
        <f t="shared" si="1"/>
        <v>0</v>
      </c>
    </row>
    <row r="39" spans="1:8">
      <c r="A39" s="17" t="s">
        <v>47</v>
      </c>
      <c r="B39" s="12">
        <v>0</v>
      </c>
      <c r="C39" s="12">
        <v>0</v>
      </c>
      <c r="D39" s="12">
        <v>0</v>
      </c>
      <c r="E39" s="12">
        <v>0</v>
      </c>
      <c r="G39">
        <f t="shared" si="0"/>
        <v>0</v>
      </c>
      <c r="H39">
        <f t="shared" si="1"/>
        <v>0</v>
      </c>
    </row>
    <row r="40" spans="1:8">
      <c r="A40" s="17" t="s">
        <v>39</v>
      </c>
      <c r="B40" s="12">
        <v>0</v>
      </c>
      <c r="C40" s="12">
        <v>0</v>
      </c>
      <c r="D40" s="12">
        <v>2</v>
      </c>
      <c r="E40" s="12">
        <v>7</v>
      </c>
      <c r="G40">
        <f t="shared" si="0"/>
        <v>2</v>
      </c>
      <c r="H40">
        <f t="shared" si="1"/>
        <v>7</v>
      </c>
    </row>
    <row r="41" spans="1:8">
      <c r="A41" s="17" t="s">
        <v>20</v>
      </c>
      <c r="B41" s="12">
        <v>0</v>
      </c>
      <c r="C41" s="12">
        <v>0</v>
      </c>
      <c r="D41" s="12">
        <v>1</v>
      </c>
      <c r="E41" s="12">
        <v>9</v>
      </c>
      <c r="G41">
        <f t="shared" si="0"/>
        <v>1</v>
      </c>
      <c r="H41">
        <f t="shared" si="1"/>
        <v>9</v>
      </c>
    </row>
    <row r="42" spans="1:8">
      <c r="A42" s="18" t="s">
        <v>46</v>
      </c>
      <c r="B42" s="12">
        <v>0</v>
      </c>
      <c r="C42" s="12">
        <v>0</v>
      </c>
      <c r="D42" s="12">
        <v>0</v>
      </c>
      <c r="E42" s="12">
        <v>0</v>
      </c>
      <c r="G42">
        <f t="shared" si="0"/>
        <v>0</v>
      </c>
      <c r="H42">
        <f t="shared" si="1"/>
        <v>0</v>
      </c>
    </row>
    <row r="43" spans="1:8">
      <c r="B43" s="12">
        <f>SUM(B7:B42)</f>
        <v>5</v>
      </c>
      <c r="C43" s="12">
        <f>SUM(C7:C42)</f>
        <v>40</v>
      </c>
      <c r="D43" s="12">
        <f>SUM(D7:D42)</f>
        <v>23</v>
      </c>
      <c r="E43" s="12">
        <f>SUM(E7:E42)</f>
        <v>766</v>
      </c>
      <c r="G43">
        <f t="shared" si="0"/>
        <v>28</v>
      </c>
      <c r="H43">
        <f t="shared" si="1"/>
        <v>806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3"/>
  <dimension ref="A2:T18"/>
  <sheetViews>
    <sheetView zoomScale="90" zoomScaleNormal="90" workbookViewId="0"/>
  </sheetViews>
  <sheetFormatPr defaultRowHeight="12"/>
  <cols>
    <col min="1" max="1" width="12.42578125" style="1" customWidth="1"/>
    <col min="2" max="6" width="8.5703125" style="1" customWidth="1"/>
    <col min="7" max="16384" width="9.140625" style="1"/>
  </cols>
  <sheetData>
    <row r="2" spans="1:8">
      <c r="A2" s="109" t="s">
        <v>50</v>
      </c>
      <c r="B2" s="109"/>
      <c r="C2" s="109"/>
      <c r="D2" s="109"/>
      <c r="E2" s="109"/>
      <c r="F2" s="109"/>
      <c r="G2" s="109"/>
      <c r="H2" s="109"/>
    </row>
    <row r="3" spans="1:8">
      <c r="A3" s="115" t="s">
        <v>1</v>
      </c>
      <c r="B3" s="115"/>
      <c r="C3" s="115"/>
      <c r="D3" s="115"/>
      <c r="E3" s="115"/>
      <c r="F3" s="115"/>
      <c r="G3" s="115"/>
      <c r="H3" s="115"/>
    </row>
    <row r="4" spans="1:8">
      <c r="A4" s="7" t="s">
        <v>2</v>
      </c>
      <c r="B4" s="52">
        <v>2020</v>
      </c>
      <c r="C4" s="52">
        <v>2021</v>
      </c>
      <c r="D4" s="52">
        <v>2022</v>
      </c>
      <c r="E4" s="52">
        <v>2023</v>
      </c>
      <c r="F4" s="52">
        <v>2024</v>
      </c>
      <c r="G4" s="52">
        <v>2025</v>
      </c>
      <c r="H4" s="52">
        <v>2026</v>
      </c>
    </row>
    <row r="5" spans="1:8">
      <c r="A5" s="27" t="s">
        <v>3</v>
      </c>
      <c r="B5" s="22">
        <v>17547</v>
      </c>
      <c r="C5" s="22">
        <v>22303</v>
      </c>
      <c r="D5" s="22">
        <v>18925</v>
      </c>
      <c r="E5" s="22">
        <v>16685</v>
      </c>
      <c r="F5" s="73">
        <v>16252</v>
      </c>
      <c r="G5" s="73">
        <v>16487</v>
      </c>
      <c r="H5" s="73">
        <v>18857</v>
      </c>
    </row>
    <row r="6" spans="1:8">
      <c r="A6" s="27" t="s">
        <v>4</v>
      </c>
      <c r="B6" s="22">
        <v>17699</v>
      </c>
      <c r="C6" s="22">
        <v>22626</v>
      </c>
      <c r="D6" s="22">
        <v>18973</v>
      </c>
      <c r="E6" s="22">
        <v>17109</v>
      </c>
      <c r="F6" s="82">
        <v>16606</v>
      </c>
      <c r="G6" s="82">
        <v>16833</v>
      </c>
      <c r="H6" s="82">
        <v>19340</v>
      </c>
    </row>
    <row r="7" spans="1:8">
      <c r="A7" s="27" t="s">
        <v>5</v>
      </c>
      <c r="B7" s="22">
        <v>17498</v>
      </c>
      <c r="C7" s="22">
        <v>22098</v>
      </c>
      <c r="D7" s="22">
        <v>18505</v>
      </c>
      <c r="E7" s="22">
        <v>16597</v>
      </c>
      <c r="F7" s="82">
        <v>16066</v>
      </c>
      <c r="G7" s="82">
        <v>16516</v>
      </c>
      <c r="H7" s="82">
        <v>19519</v>
      </c>
    </row>
    <row r="8" spans="1:8">
      <c r="A8" s="27" t="s">
        <v>6</v>
      </c>
      <c r="B8" s="22">
        <v>18828</v>
      </c>
      <c r="C8" s="75">
        <v>21691</v>
      </c>
      <c r="D8" s="75">
        <v>18109</v>
      </c>
      <c r="E8" s="75">
        <v>15959</v>
      </c>
      <c r="F8" s="82">
        <v>15353</v>
      </c>
      <c r="G8" s="82">
        <v>15698</v>
      </c>
      <c r="H8" s="82"/>
    </row>
    <row r="9" spans="1:8" ht="12.75" thickBot="1">
      <c r="A9" s="27" t="s">
        <v>7</v>
      </c>
      <c r="B9" s="22">
        <v>20110</v>
      </c>
      <c r="C9" s="73">
        <v>21293</v>
      </c>
      <c r="D9" s="73">
        <v>17247</v>
      </c>
      <c r="E9" s="73">
        <v>15621</v>
      </c>
      <c r="F9" s="82">
        <v>14842</v>
      </c>
      <c r="G9" s="92">
        <v>15253</v>
      </c>
      <c r="H9" s="82"/>
    </row>
    <row r="10" spans="1:8">
      <c r="A10" s="27" t="s">
        <v>8</v>
      </c>
      <c r="B10" s="60">
        <v>20653</v>
      </c>
      <c r="C10" s="60">
        <v>20668</v>
      </c>
      <c r="D10" s="60">
        <v>16393</v>
      </c>
      <c r="E10" s="60">
        <v>15409</v>
      </c>
      <c r="F10" s="82">
        <v>14710</v>
      </c>
      <c r="G10" s="91">
        <v>15330</v>
      </c>
      <c r="H10" s="91"/>
    </row>
    <row r="11" spans="1:8">
      <c r="A11" s="27" t="s">
        <v>9</v>
      </c>
      <c r="B11" s="63">
        <v>20966</v>
      </c>
      <c r="C11" s="63">
        <v>20260</v>
      </c>
      <c r="D11" s="63">
        <v>16089</v>
      </c>
      <c r="E11" s="63">
        <v>15396</v>
      </c>
      <c r="F11" s="82">
        <v>14884</v>
      </c>
      <c r="G11" s="82">
        <v>16117</v>
      </c>
      <c r="H11" s="82"/>
    </row>
    <row r="12" spans="1:8">
      <c r="A12" s="27" t="s">
        <v>10</v>
      </c>
      <c r="B12" s="60">
        <v>21102</v>
      </c>
      <c r="C12" s="60">
        <v>20058</v>
      </c>
      <c r="D12" s="60">
        <v>15837</v>
      </c>
      <c r="E12" s="60">
        <v>15455</v>
      </c>
      <c r="F12" s="82">
        <v>14960</v>
      </c>
      <c r="G12" s="82">
        <v>16586</v>
      </c>
      <c r="H12" s="82"/>
    </row>
    <row r="13" spans="1:8">
      <c r="A13" s="27" t="s">
        <v>11</v>
      </c>
      <c r="B13" s="60">
        <v>20913</v>
      </c>
      <c r="C13" s="60">
        <v>19418</v>
      </c>
      <c r="D13" s="60">
        <v>15593</v>
      </c>
      <c r="E13" s="60">
        <v>15371</v>
      </c>
      <c r="F13" s="82">
        <v>14867</v>
      </c>
      <c r="G13" s="82">
        <v>16950</v>
      </c>
      <c r="H13" s="82"/>
    </row>
    <row r="14" spans="1:8">
      <c r="A14" s="27" t="s">
        <v>12</v>
      </c>
      <c r="B14" s="60">
        <v>20809</v>
      </c>
      <c r="C14" s="60">
        <v>18913</v>
      </c>
      <c r="D14" s="60">
        <v>15516</v>
      </c>
      <c r="E14" s="60">
        <v>15096</v>
      </c>
      <c r="F14" s="82">
        <v>14871</v>
      </c>
      <c r="G14" s="82">
        <v>17077</v>
      </c>
      <c r="H14" s="82"/>
    </row>
    <row r="15" spans="1:8">
      <c r="A15" s="27" t="s">
        <v>13</v>
      </c>
      <c r="B15" s="60">
        <v>21064</v>
      </c>
      <c r="C15" s="60">
        <v>18620</v>
      </c>
      <c r="D15" s="60">
        <v>15483</v>
      </c>
      <c r="E15" s="60">
        <v>14918</v>
      </c>
      <c r="F15" s="82">
        <v>15025</v>
      </c>
      <c r="G15" s="82">
        <v>17242</v>
      </c>
      <c r="H15" s="82"/>
    </row>
    <row r="16" spans="1:8">
      <c r="A16" s="27" t="s">
        <v>14</v>
      </c>
      <c r="B16" s="60">
        <v>21531</v>
      </c>
      <c r="C16" s="60">
        <v>18277</v>
      </c>
      <c r="D16" s="60">
        <v>15702</v>
      </c>
      <c r="E16" s="60">
        <v>15165</v>
      </c>
      <c r="F16" s="82">
        <v>15297</v>
      </c>
      <c r="G16" s="82">
        <v>17606</v>
      </c>
      <c r="H16" s="82"/>
    </row>
    <row r="18" spans="1:20" ht="75.75" customHeight="1">
      <c r="A18" s="113" t="s">
        <v>83</v>
      </c>
      <c r="B18" s="113"/>
      <c r="C18" s="113"/>
      <c r="D18" s="113"/>
      <c r="E18" s="113"/>
      <c r="F18" s="113"/>
      <c r="G18" s="113"/>
      <c r="H18" s="113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</row>
  </sheetData>
  <mergeCells count="3">
    <mergeCell ref="A18:H18"/>
    <mergeCell ref="A2:H2"/>
    <mergeCell ref="A3:H3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4"/>
  <dimension ref="A1:T34"/>
  <sheetViews>
    <sheetView showGridLines="0" zoomScale="80" zoomScaleNormal="80" workbookViewId="0">
      <selection activeCell="H25" sqref="H25"/>
    </sheetView>
  </sheetViews>
  <sheetFormatPr defaultRowHeight="12"/>
  <cols>
    <col min="1" max="1" width="13.5703125" style="1" customWidth="1"/>
    <col min="2" max="6" width="8.42578125" style="1" customWidth="1"/>
    <col min="7" max="19" width="9.140625" style="1"/>
    <col min="20" max="20" width="10" style="1" customWidth="1"/>
    <col min="21" max="16384" width="9.140625" style="1"/>
  </cols>
  <sheetData>
    <row r="1" spans="1:8">
      <c r="A1" s="109" t="s">
        <v>51</v>
      </c>
      <c r="B1" s="109"/>
      <c r="C1" s="109"/>
      <c r="D1" s="109"/>
      <c r="E1" s="109"/>
      <c r="F1" s="109"/>
      <c r="G1" s="109"/>
      <c r="H1" s="109"/>
    </row>
    <row r="2" spans="1:8">
      <c r="A2" s="115" t="s">
        <v>1</v>
      </c>
      <c r="B2" s="115"/>
      <c r="C2" s="115"/>
      <c r="D2" s="115"/>
      <c r="E2" s="115"/>
      <c r="F2" s="115"/>
      <c r="G2" s="115"/>
      <c r="H2" s="115"/>
    </row>
    <row r="3" spans="1:8">
      <c r="A3" s="7" t="s">
        <v>2</v>
      </c>
      <c r="B3" s="52">
        <v>2020</v>
      </c>
      <c r="C3" s="52">
        <v>2021</v>
      </c>
      <c r="D3" s="52">
        <v>2022</v>
      </c>
      <c r="E3" s="52">
        <v>2023</v>
      </c>
      <c r="F3" s="52">
        <v>2024</v>
      </c>
      <c r="G3" s="52">
        <v>2025</v>
      </c>
      <c r="H3" s="52">
        <v>2026</v>
      </c>
    </row>
    <row r="4" spans="1:8">
      <c r="A4" s="27" t="s">
        <v>3</v>
      </c>
      <c r="B4" s="22">
        <v>11966</v>
      </c>
      <c r="C4" s="22">
        <v>15127</v>
      </c>
      <c r="D4" s="22">
        <v>10446</v>
      </c>
      <c r="E4" s="22">
        <v>10043</v>
      </c>
      <c r="F4" s="22">
        <v>9639</v>
      </c>
      <c r="G4" s="22">
        <v>10792</v>
      </c>
      <c r="H4" s="22">
        <v>11878</v>
      </c>
    </row>
    <row r="5" spans="1:8">
      <c r="A5" s="27" t="s">
        <v>4</v>
      </c>
      <c r="B5" s="22">
        <v>11899</v>
      </c>
      <c r="C5" s="22">
        <v>14021</v>
      </c>
      <c r="D5" s="22">
        <v>10437</v>
      </c>
      <c r="E5" s="22">
        <v>10226</v>
      </c>
      <c r="F5" s="22">
        <v>9808</v>
      </c>
      <c r="G5" s="22">
        <v>11104</v>
      </c>
      <c r="H5" s="22">
        <v>12115</v>
      </c>
    </row>
    <row r="6" spans="1:8">
      <c r="A6" s="27" t="s">
        <v>5</v>
      </c>
      <c r="B6" s="22">
        <v>11411</v>
      </c>
      <c r="C6" s="22">
        <v>12871</v>
      </c>
      <c r="D6" s="22">
        <v>9999</v>
      </c>
      <c r="E6" s="22">
        <v>9958</v>
      </c>
      <c r="F6" s="22">
        <v>9295</v>
      </c>
      <c r="G6" s="22">
        <v>10811</v>
      </c>
      <c r="H6" s="22">
        <v>12289</v>
      </c>
    </row>
    <row r="7" spans="1:8">
      <c r="A7" s="27" t="s">
        <v>6</v>
      </c>
      <c r="B7" s="22">
        <v>13457</v>
      </c>
      <c r="C7" s="22">
        <v>12359</v>
      </c>
      <c r="D7" s="22">
        <v>9829</v>
      </c>
      <c r="E7" s="22">
        <v>9731</v>
      </c>
      <c r="F7" s="22">
        <v>9269</v>
      </c>
      <c r="G7" s="22">
        <v>10739</v>
      </c>
      <c r="H7" s="22"/>
    </row>
    <row r="8" spans="1:8" ht="12.75" thickBot="1">
      <c r="A8" s="27" t="s">
        <v>7</v>
      </c>
      <c r="B8" s="22">
        <v>15539</v>
      </c>
      <c r="C8" s="22">
        <v>11757</v>
      </c>
      <c r="D8" s="22">
        <v>9650</v>
      </c>
      <c r="E8" s="22">
        <v>9468</v>
      </c>
      <c r="F8" s="22">
        <v>9159</v>
      </c>
      <c r="G8" s="94">
        <v>10598</v>
      </c>
      <c r="H8" s="22"/>
    </row>
    <row r="9" spans="1:8">
      <c r="A9" s="27" t="s">
        <v>8</v>
      </c>
      <c r="B9" s="60">
        <v>16699</v>
      </c>
      <c r="C9" s="60">
        <v>11684</v>
      </c>
      <c r="D9" s="60">
        <v>9673</v>
      </c>
      <c r="E9" s="60">
        <v>9553</v>
      </c>
      <c r="F9" s="60">
        <v>9195</v>
      </c>
      <c r="G9" s="93">
        <v>11007</v>
      </c>
      <c r="H9" s="93"/>
    </row>
    <row r="10" spans="1:8">
      <c r="A10" s="27" t="s">
        <v>9</v>
      </c>
      <c r="B10" s="63">
        <v>16360</v>
      </c>
      <c r="C10" s="63">
        <v>11281</v>
      </c>
      <c r="D10" s="63">
        <v>9479</v>
      </c>
      <c r="E10" s="63">
        <v>9420</v>
      </c>
      <c r="F10" s="63">
        <v>9514</v>
      </c>
      <c r="G10" s="63">
        <v>11389</v>
      </c>
      <c r="H10" s="63"/>
    </row>
    <row r="11" spans="1:8" ht="12.75">
      <c r="A11" s="27" t="s">
        <v>10</v>
      </c>
      <c r="B11" s="64">
        <v>15747</v>
      </c>
      <c r="C11" s="73">
        <v>10944</v>
      </c>
      <c r="D11" s="73">
        <v>9356</v>
      </c>
      <c r="E11" s="73">
        <v>9309</v>
      </c>
      <c r="F11" s="73">
        <v>9617</v>
      </c>
      <c r="G11" s="73">
        <v>11444</v>
      </c>
      <c r="H11" s="73"/>
    </row>
    <row r="12" spans="1:8">
      <c r="A12" s="27" t="s">
        <v>11</v>
      </c>
      <c r="B12" s="60">
        <v>15440</v>
      </c>
      <c r="C12" s="60">
        <v>10151</v>
      </c>
      <c r="D12" s="60">
        <v>8899</v>
      </c>
      <c r="E12" s="60">
        <v>8673</v>
      </c>
      <c r="F12" s="60">
        <v>9453</v>
      </c>
      <c r="G12" s="60">
        <v>10778</v>
      </c>
      <c r="H12" s="60"/>
    </row>
    <row r="13" spans="1:8">
      <c r="A13" s="27" t="s">
        <v>12</v>
      </c>
      <c r="B13" s="60">
        <v>14936</v>
      </c>
      <c r="C13" s="60">
        <v>10083</v>
      </c>
      <c r="D13" s="60">
        <v>8773</v>
      </c>
      <c r="E13" s="60">
        <v>8640</v>
      </c>
      <c r="F13" s="60">
        <v>9427</v>
      </c>
      <c r="G13" s="60">
        <v>10695</v>
      </c>
      <c r="H13" s="60"/>
    </row>
    <row r="14" spans="1:8">
      <c r="A14" s="27" t="s">
        <v>13</v>
      </c>
      <c r="B14" s="60">
        <v>14743</v>
      </c>
      <c r="C14" s="60">
        <v>9958</v>
      </c>
      <c r="D14" s="60">
        <v>8837</v>
      </c>
      <c r="E14" s="60">
        <v>8602</v>
      </c>
      <c r="F14" s="60">
        <v>9533</v>
      </c>
      <c r="G14" s="60">
        <v>10429</v>
      </c>
      <c r="H14" s="60"/>
    </row>
    <row r="15" spans="1:8">
      <c r="A15" s="27" t="s">
        <v>14</v>
      </c>
      <c r="B15" s="60">
        <v>14806</v>
      </c>
      <c r="C15" s="60">
        <v>9872</v>
      </c>
      <c r="D15" s="60">
        <v>9091</v>
      </c>
      <c r="E15" s="60">
        <v>8842</v>
      </c>
      <c r="F15" s="60">
        <v>9789</v>
      </c>
      <c r="G15" s="60">
        <v>10720</v>
      </c>
      <c r="H15" s="60"/>
    </row>
    <row r="17" spans="1:20" ht="80.25" customHeight="1">
      <c r="A17" s="113" t="s">
        <v>83</v>
      </c>
      <c r="B17" s="113"/>
      <c r="C17" s="113"/>
      <c r="D17" s="113"/>
      <c r="E17" s="113"/>
      <c r="F17" s="113"/>
      <c r="G17" s="113"/>
      <c r="H17" s="113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</row>
    <row r="18" spans="1:20">
      <c r="A18" s="5"/>
      <c r="B18" s="5"/>
      <c r="C18" s="5"/>
      <c r="D18" s="5"/>
      <c r="E18" s="5"/>
      <c r="F18" s="5"/>
    </row>
    <row r="19" spans="1:20" ht="12" customHeight="1">
      <c r="A19" s="116" t="s">
        <v>52</v>
      </c>
      <c r="B19" s="116"/>
      <c r="C19" s="116"/>
      <c r="D19" s="116"/>
      <c r="E19" s="116"/>
      <c r="F19" s="116"/>
      <c r="G19" s="116"/>
      <c r="H19" s="116"/>
    </row>
    <row r="20" spans="1:20">
      <c r="A20" s="117" t="s">
        <v>53</v>
      </c>
      <c r="B20" s="117"/>
      <c r="C20" s="117"/>
      <c r="D20" s="117"/>
      <c r="E20" s="117"/>
      <c r="F20" s="117"/>
      <c r="G20" s="117"/>
      <c r="H20" s="117"/>
    </row>
    <row r="21" spans="1:20">
      <c r="A21" s="6"/>
      <c r="B21" s="6"/>
      <c r="C21" s="6"/>
      <c r="D21" s="6"/>
      <c r="E21" s="6"/>
      <c r="F21" s="6"/>
    </row>
    <row r="22" spans="1:20">
      <c r="A22" s="7" t="s">
        <v>2</v>
      </c>
      <c r="B22" s="52">
        <v>2020</v>
      </c>
      <c r="C22" s="52">
        <v>2021</v>
      </c>
      <c r="D22" s="52">
        <v>2022</v>
      </c>
      <c r="E22" s="52">
        <v>2023</v>
      </c>
      <c r="F22" s="52">
        <v>2024</v>
      </c>
      <c r="G22" s="52">
        <v>2025</v>
      </c>
      <c r="H22" s="52">
        <v>2026</v>
      </c>
    </row>
    <row r="23" spans="1:20">
      <c r="A23" s="27" t="s">
        <v>3</v>
      </c>
      <c r="B23" s="29">
        <f>B4*100/'stan_ogółem i kobiety'!B5</f>
        <v>16.763799383580835</v>
      </c>
      <c r="C23" s="29">
        <f>C4*100/'stan_ogółem i kobiety'!C5</f>
        <v>15.964666026405496</v>
      </c>
      <c r="D23" s="29">
        <f>D4*100/'stan_ogółem i kobiety'!D5</f>
        <v>13.295320037164785</v>
      </c>
      <c r="E23" s="29">
        <f>E4*100/'stan_ogółem i kobiety'!E5</f>
        <v>14.591021356966438</v>
      </c>
      <c r="F23" s="29">
        <f>F4*100/'stan_ogółem i kobiety'!F5</f>
        <v>14.427696867188553</v>
      </c>
      <c r="G23" s="29">
        <f>G4*100/'stan_ogółem i kobiety'!G5</f>
        <v>15.987437595366131</v>
      </c>
      <c r="H23" s="29">
        <f>H4*100/'stan_ogółem i kobiety'!H5</f>
        <v>14.430810351111651</v>
      </c>
    </row>
    <row r="24" spans="1:20">
      <c r="A24" s="27" t="s">
        <v>4</v>
      </c>
      <c r="B24" s="29">
        <f>B5*100/'stan_ogółem i kobiety'!B6</f>
        <v>16.514461777605064</v>
      </c>
      <c r="C24" s="29">
        <f>C5*100/'stan_ogółem i kobiety'!C6</f>
        <v>14.595174151104448</v>
      </c>
      <c r="D24" s="29">
        <f>D5*100/'stan_ogółem i kobiety'!D6</f>
        <v>13.328821005312628</v>
      </c>
      <c r="E24" s="29">
        <f>E5*100/'stan_ogółem i kobiety'!E6</f>
        <v>14.566744063474879</v>
      </c>
      <c r="F24" s="29">
        <f>F5*100/'stan_ogółem i kobiety'!F6</f>
        <v>14.322011623492305</v>
      </c>
      <c r="G24" s="29">
        <f>G5*100/'stan_ogółem i kobiety'!G6</f>
        <v>16.090888012984003</v>
      </c>
      <c r="H24" s="29">
        <f>H5*100/'stan_ogółem i kobiety'!H6</f>
        <v>14.315592947960486</v>
      </c>
    </row>
    <row r="25" spans="1:20">
      <c r="A25" s="27" t="s">
        <v>5</v>
      </c>
      <c r="B25" s="29">
        <f>B6*100/'stan_ogółem i kobiety'!B7</f>
        <v>15.912925853100727</v>
      </c>
      <c r="C25" s="29">
        <f>C6*100/'stan_ogółem i kobiety'!C7</f>
        <v>13.540011992551994</v>
      </c>
      <c r="D25" s="29">
        <f>D6*100/'stan_ogółem i kobiety'!D7</f>
        <v>12.847726367456024</v>
      </c>
      <c r="E25" s="29">
        <f>E6*100/'stan_ogółem i kobiety'!E7</f>
        <v>14.49954861818923</v>
      </c>
      <c r="F25" s="29">
        <f>F6*100/'stan_ogółem i kobiety'!F7</f>
        <v>13.866925257347456</v>
      </c>
      <c r="G25" s="29">
        <f>G6*100/'stan_ogółem i kobiety'!G7</f>
        <v>15.729666812163538</v>
      </c>
      <c r="H25" s="29">
        <f>H6*100/'stan_ogółem i kobiety'!H7</f>
        <v>14.318338052128118</v>
      </c>
    </row>
    <row r="26" spans="1:20">
      <c r="A26" s="27" t="s">
        <v>6</v>
      </c>
      <c r="B26" s="29">
        <f>B7*100/'stan_ogółem i kobiety'!B8</f>
        <v>17.339483822752516</v>
      </c>
      <c r="C26" s="29">
        <f>C7*100/'stan_ogółem i kobiety'!C8</f>
        <v>13.165099012537683</v>
      </c>
      <c r="D26" s="29">
        <f>D7*100/'stan_ogółem i kobiety'!D8</f>
        <v>12.791847783648716</v>
      </c>
      <c r="E26" s="29">
        <f>E7*100/'stan_ogółem i kobiety'!E8</f>
        <v>14.618134839562552</v>
      </c>
      <c r="F26" s="29">
        <f>F7*100/'stan_ogółem i kobiety'!F8</f>
        <v>14.265925846120696</v>
      </c>
      <c r="G26" s="29">
        <f>G7*100/'stan_ogółem i kobiety'!G8</f>
        <v>16.168566223520379</v>
      </c>
      <c r="H26" s="29" t="e">
        <f>H7*100/'stan_ogółem i kobiety'!H8</f>
        <v>#DIV/0!</v>
      </c>
    </row>
    <row r="27" spans="1:20" ht="12.75" thickBot="1">
      <c r="A27" s="27" t="s">
        <v>7</v>
      </c>
      <c r="B27" s="29">
        <f>B8*100/'stan_ogółem i kobiety'!B9</f>
        <v>18.558018439784075</v>
      </c>
      <c r="C27" s="29">
        <f>C8*100/'stan_ogółem i kobiety'!C9</f>
        <v>12.810817878702029</v>
      </c>
      <c r="D27" s="29">
        <f>D8*100/'stan_ogółem i kobiety'!D9</f>
        <v>13.088827702198651</v>
      </c>
      <c r="E27" s="29">
        <f>E8*100/'stan_ogółem i kobiety'!E9</f>
        <v>14.548918972909016</v>
      </c>
      <c r="F27" s="29">
        <f>F8*100/'stan_ogółem i kobiety'!F9</f>
        <v>14.562134316967693</v>
      </c>
      <c r="G27" s="96">
        <f>G8*100/'stan_ogółem i kobiety'!G9</f>
        <v>16.305117080525555</v>
      </c>
      <c r="H27" s="29" t="e">
        <f>H8*100/'stan_ogółem i kobiety'!H9</f>
        <v>#DIV/0!</v>
      </c>
    </row>
    <row r="28" spans="1:20">
      <c r="A28" s="27" t="s">
        <v>8</v>
      </c>
      <c r="B28" s="69">
        <f>B9*100/'stan_ogółem i kobiety'!B10</f>
        <v>19.242026179941004</v>
      </c>
      <c r="C28" s="69">
        <f>C9*100/'stan_ogółem i kobiety'!C10</f>
        <v>13.115416563769841</v>
      </c>
      <c r="D28" s="29">
        <f>D9*100/'stan_ogółem i kobiety'!D10</f>
        <v>13.776258634194972</v>
      </c>
      <c r="E28" s="29">
        <f>E9*100/'stan_ogółem i kobiety'!E10</f>
        <v>14.948518136012268</v>
      </c>
      <c r="F28" s="29">
        <f>F9*100/'stan_ogółem i kobiety'!F10</f>
        <v>14.924283001412086</v>
      </c>
      <c r="G28" s="95">
        <f>G9*100/'stan_ogółem i kobiety'!G10</f>
        <v>16.659855605503338</v>
      </c>
      <c r="H28" s="95" t="e">
        <f>H9*100/'stan_ogółem i kobiety'!H10</f>
        <v>#DIV/0!</v>
      </c>
    </row>
    <row r="29" spans="1:20">
      <c r="A29" s="27" t="s">
        <v>9</v>
      </c>
      <c r="B29" s="70">
        <f>B10*100/'stan_ogółem i kobiety'!B11</f>
        <v>18.548332237364232</v>
      </c>
      <c r="C29" s="70">
        <f>C10*100/'stan_ogółem i kobiety'!C11</f>
        <v>12.896403502755104</v>
      </c>
      <c r="D29" s="29">
        <f>D10*100/'stan_ogółem i kobiety'!D11</f>
        <v>13.790444599627561</v>
      </c>
      <c r="E29" s="29">
        <f>E10*100/'stan_ogółem i kobiety'!E11</f>
        <v>14.68181605648291</v>
      </c>
      <c r="F29" s="29">
        <f>F10*100/'stan_ogółem i kobiety'!F11</f>
        <v>15.34095489946305</v>
      </c>
      <c r="G29" s="29">
        <f>G10*100/'stan_ogółem i kobiety'!G11</f>
        <v>16.24238794050115</v>
      </c>
      <c r="H29" s="29" t="e">
        <f>H10*100/'stan_ogółem i kobiety'!H11</f>
        <v>#DIV/0!</v>
      </c>
    </row>
    <row r="30" spans="1:20" ht="12.75">
      <c r="A30" s="27" t="s">
        <v>10</v>
      </c>
      <c r="B30" s="71">
        <f>B11*100/'stan_ogółem i kobiety'!B12</f>
        <v>17.701611996672586</v>
      </c>
      <c r="C30" s="71">
        <f>C11*100/'stan_ogółem i kobiety'!C12</f>
        <v>12.761194029850746</v>
      </c>
      <c r="D30" s="29">
        <f>D11*100/'stan_ogółem i kobiety'!D12</f>
        <v>13.80877881748679</v>
      </c>
      <c r="E30" s="29">
        <f>E11*100/'stan_ogółem i kobiety'!E12</f>
        <v>14.521488183449028</v>
      </c>
      <c r="F30" s="29">
        <f>F11*100/'stan_ogółem i kobiety'!F12</f>
        <v>15.391386457116335</v>
      </c>
      <c r="G30" s="29">
        <f>G11*100/'stan_ogółem i kobiety'!G12</f>
        <v>15.677786149736283</v>
      </c>
      <c r="H30" s="29" t="e">
        <f>H11*100/'stan_ogółem i kobiety'!H12</f>
        <v>#DIV/0!</v>
      </c>
    </row>
    <row r="31" spans="1:20">
      <c r="A31" s="27" t="s">
        <v>11</v>
      </c>
      <c r="B31" s="69">
        <f>B12*100/'stan_ogółem i kobiety'!B13</f>
        <v>17.331372703087993</v>
      </c>
      <c r="C31" s="69">
        <f>C12*100/'stan_ogółem i kobiety'!C13</f>
        <v>12.230120481927711</v>
      </c>
      <c r="D31" s="29">
        <f>D12*100/'stan_ogółem i kobiety'!D13</f>
        <v>13.323651390157357</v>
      </c>
      <c r="E31" s="29">
        <f>E12*100/'stan_ogółem i kobiety'!E13</f>
        <v>13.658913019512733</v>
      </c>
      <c r="F31" s="29">
        <f>F12*100/'stan_ogółem i kobiety'!F13</f>
        <v>15.142001313492127</v>
      </c>
      <c r="G31" s="29">
        <f>G12*100/'stan_ogółem i kobiety'!G13</f>
        <v>14.431664501961624</v>
      </c>
      <c r="H31" s="29" t="e">
        <f>H12*100/'stan_ogółem i kobiety'!H13</f>
        <v>#DIV/0!</v>
      </c>
    </row>
    <row r="32" spans="1:20">
      <c r="A32" s="27" t="s">
        <v>12</v>
      </c>
      <c r="B32" s="69">
        <f>B13*100/'stan_ogółem i kobiety'!B14</f>
        <v>16.802411915582955</v>
      </c>
      <c r="C32" s="69">
        <f>C13*100/'stan_ogółem i kobiety'!C14</f>
        <v>12.531692766592096</v>
      </c>
      <c r="D32" s="29">
        <f>D13*100/'stan_ogółem i kobiety'!D14</f>
        <v>13.433681438152696</v>
      </c>
      <c r="E32" s="29">
        <f>E13*100/'stan_ogółem i kobiety'!E14</f>
        <v>13.871050603647573</v>
      </c>
      <c r="F32" s="29">
        <f>F13*100/'stan_ogółem i kobiety'!F14</f>
        <v>15.286200745905626</v>
      </c>
      <c r="G32" s="29">
        <f>G13*100/'stan_ogółem i kobiety'!G14</f>
        <v>14.213946812328057</v>
      </c>
      <c r="H32" s="29" t="e">
        <f>H13*100/'stan_ogółem i kobiety'!H14</f>
        <v>#DIV/0!</v>
      </c>
    </row>
    <row r="33" spans="1:8">
      <c r="A33" s="27" t="s">
        <v>13</v>
      </c>
      <c r="B33" s="69">
        <f>B14*100/'stan_ogółem i kobiety'!B15</f>
        <v>16.475018717802588</v>
      </c>
      <c r="C33" s="69">
        <f>C14*100/'stan_ogółem i kobiety'!C15</f>
        <v>12.694729864103413</v>
      </c>
      <c r="D33" s="29">
        <f>D14*100/'stan_ogółem i kobiety'!D15</f>
        <v>13.651249729662929</v>
      </c>
      <c r="E33" s="29">
        <f>E14*100/'stan_ogółem i kobiety'!E15</f>
        <v>13.927432281463012</v>
      </c>
      <c r="F33" s="29">
        <f>F14*100/'stan_ogółem i kobiety'!F15</f>
        <v>15.364902327380568</v>
      </c>
      <c r="G33" s="29">
        <f>G14*100/'stan_ogółem i kobiety'!G15</f>
        <v>13.741353185321826</v>
      </c>
      <c r="H33" s="29" t="e">
        <f>H14*100/'stan_ogółem i kobiety'!H15</f>
        <v>#DIV/0!</v>
      </c>
    </row>
    <row r="34" spans="1:8">
      <c r="A34" s="27" t="s">
        <v>14</v>
      </c>
      <c r="B34" s="69">
        <f>B15*100/'stan_ogółem i kobiety'!B16</f>
        <v>16.26461024694613</v>
      </c>
      <c r="C34" s="69">
        <f>C15*100/'stan_ogółem i kobiety'!C16</f>
        <v>12.934332582149782</v>
      </c>
      <c r="D34" s="29">
        <f>D15*100/'stan_ogółem i kobiety'!D16</f>
        <v>14.00705668459085</v>
      </c>
      <c r="E34" s="29">
        <f>E15*100/'stan_ogółem i kobiety'!E16</f>
        <v>14.159660501241092</v>
      </c>
      <c r="F34" s="29">
        <f>F15*100/'stan_ogółem i kobiety'!F16</f>
        <v>15.64162791812473</v>
      </c>
      <c r="G34" s="29">
        <f>G15*100/'stan_ogółem i kobiety'!G16</f>
        <v>13.896090428289952</v>
      </c>
      <c r="H34" s="29" t="e">
        <f>H15*100/'stan_ogółem i kobiety'!H16</f>
        <v>#DIV/0!</v>
      </c>
    </row>
  </sheetData>
  <mergeCells count="5">
    <mergeCell ref="A1:H1"/>
    <mergeCell ref="A17:H17"/>
    <mergeCell ref="A2:H2"/>
    <mergeCell ref="A19:H19"/>
    <mergeCell ref="A20:H20"/>
  </mergeCells>
  <phoneticPr fontId="0" type="noConversion"/>
  <printOptions gridLinesSet="0"/>
  <pageMargins left="0.75" right="0.75" top="1" bottom="1" header="0.5" footer="0.5"/>
  <pageSetup paperSize="9" orientation="portrait" horizont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12"/>
  <dimension ref="A1:T19"/>
  <sheetViews>
    <sheetView zoomScale="90" zoomScaleNormal="90" workbookViewId="0">
      <selection sqref="A1:H1"/>
    </sheetView>
  </sheetViews>
  <sheetFormatPr defaultRowHeight="12.75"/>
  <cols>
    <col min="1" max="1" width="16.28515625" style="47" customWidth="1"/>
    <col min="2" max="3" width="8" style="47" customWidth="1"/>
    <col min="4" max="5" width="9.42578125" style="47" customWidth="1"/>
    <col min="6" max="6" width="9.28515625" style="47" customWidth="1"/>
    <col min="7" max="16384" width="9.140625" style="47"/>
  </cols>
  <sheetData>
    <row r="1" spans="1:8" ht="30" customHeight="1">
      <c r="A1" s="119" t="s">
        <v>67</v>
      </c>
      <c r="B1" s="119"/>
      <c r="C1" s="119"/>
      <c r="D1" s="119"/>
      <c r="E1" s="119"/>
      <c r="F1" s="119"/>
      <c r="G1" s="119"/>
      <c r="H1" s="119"/>
    </row>
    <row r="2" spans="1:8">
      <c r="A2" s="118" t="s">
        <v>1</v>
      </c>
      <c r="B2" s="118"/>
      <c r="C2" s="118"/>
      <c r="D2" s="118"/>
      <c r="E2" s="118"/>
      <c r="F2" s="118"/>
      <c r="G2" s="118"/>
    </row>
    <row r="3" spans="1:8">
      <c r="A3" s="37" t="s">
        <v>2</v>
      </c>
      <c r="B3" s="52">
        <v>2020</v>
      </c>
      <c r="C3" s="52">
        <v>2021</v>
      </c>
      <c r="D3" s="52">
        <v>2022</v>
      </c>
      <c r="E3" s="52">
        <v>2023</v>
      </c>
      <c r="F3" s="52">
        <v>2024</v>
      </c>
      <c r="G3" s="52">
        <v>2025</v>
      </c>
      <c r="H3" s="52">
        <v>2026</v>
      </c>
    </row>
    <row r="4" spans="1:8">
      <c r="A4" s="38" t="s">
        <v>3</v>
      </c>
      <c r="B4" s="22">
        <v>2376</v>
      </c>
      <c r="C4" s="22">
        <v>3059</v>
      </c>
      <c r="D4" s="22">
        <v>2045</v>
      </c>
      <c r="E4" s="22">
        <v>2687</v>
      </c>
      <c r="F4" s="22">
        <v>2416</v>
      </c>
      <c r="G4" s="22">
        <v>2837</v>
      </c>
      <c r="H4" s="22">
        <v>3602</v>
      </c>
    </row>
    <row r="5" spans="1:8">
      <c r="A5" s="38" t="s">
        <v>4</v>
      </c>
      <c r="B5" s="22">
        <v>2460</v>
      </c>
      <c r="C5" s="22">
        <v>3150</v>
      </c>
      <c r="D5" s="22">
        <v>2063</v>
      </c>
      <c r="E5" s="22">
        <v>2858</v>
      </c>
      <c r="F5" s="22">
        <v>2479</v>
      </c>
      <c r="G5" s="22">
        <v>2895</v>
      </c>
      <c r="H5" s="22">
        <v>3665</v>
      </c>
    </row>
    <row r="6" spans="1:8">
      <c r="A6" s="38" t="s">
        <v>5</v>
      </c>
      <c r="B6" s="22">
        <v>2411</v>
      </c>
      <c r="C6" s="22">
        <v>3027</v>
      </c>
      <c r="D6" s="22">
        <v>1953</v>
      </c>
      <c r="E6" s="22">
        <v>2674</v>
      </c>
      <c r="F6" s="22">
        <v>2325</v>
      </c>
      <c r="G6" s="22">
        <v>2783</v>
      </c>
      <c r="H6" s="22">
        <v>3682</v>
      </c>
    </row>
    <row r="7" spans="1:8">
      <c r="A7" s="38" t="s">
        <v>6</v>
      </c>
      <c r="B7" s="22">
        <v>1665</v>
      </c>
      <c r="C7" s="22">
        <v>1486</v>
      </c>
      <c r="D7" s="22">
        <v>1816</v>
      </c>
      <c r="E7" s="22">
        <v>1481</v>
      </c>
      <c r="F7" s="22">
        <v>1232</v>
      </c>
      <c r="G7" s="22">
        <v>1404</v>
      </c>
      <c r="H7" s="22"/>
    </row>
    <row r="8" spans="1:8" ht="13.5" thickBot="1">
      <c r="A8" s="38" t="s">
        <v>7</v>
      </c>
      <c r="B8" s="22">
        <v>1889</v>
      </c>
      <c r="C8" s="73">
        <v>1634</v>
      </c>
      <c r="D8" s="73">
        <v>1188</v>
      </c>
      <c r="E8" s="73">
        <v>1646</v>
      </c>
      <c r="F8" s="73">
        <v>1317</v>
      </c>
      <c r="G8" s="87">
        <v>1452</v>
      </c>
      <c r="H8" s="73"/>
    </row>
    <row r="9" spans="1:8">
      <c r="A9" s="38" t="s">
        <v>8</v>
      </c>
      <c r="B9" s="60">
        <v>1319</v>
      </c>
      <c r="C9" s="60">
        <v>1197</v>
      </c>
      <c r="D9" s="60">
        <v>915</v>
      </c>
      <c r="E9" s="60">
        <v>1014</v>
      </c>
      <c r="F9" s="60">
        <v>992</v>
      </c>
      <c r="G9" s="93">
        <v>1120</v>
      </c>
      <c r="H9" s="93"/>
    </row>
    <row r="10" spans="1:8">
      <c r="A10" s="38" t="s">
        <v>9</v>
      </c>
      <c r="B10" s="63">
        <v>1354</v>
      </c>
      <c r="C10" s="63">
        <v>1141</v>
      </c>
      <c r="D10" s="63">
        <v>973</v>
      </c>
      <c r="E10" s="63">
        <v>1074</v>
      </c>
      <c r="F10" s="63">
        <v>1167</v>
      </c>
      <c r="G10" s="63">
        <v>1422</v>
      </c>
      <c r="H10" s="63"/>
    </row>
    <row r="11" spans="1:8">
      <c r="A11" s="38" t="s">
        <v>10</v>
      </c>
      <c r="B11" s="64">
        <v>1543</v>
      </c>
      <c r="C11" s="73">
        <v>1328</v>
      </c>
      <c r="D11" s="73">
        <v>1356</v>
      </c>
      <c r="E11" s="73">
        <v>1361</v>
      </c>
      <c r="F11" s="73">
        <v>1417</v>
      </c>
      <c r="G11" s="73">
        <v>1739</v>
      </c>
      <c r="H11" s="73"/>
    </row>
    <row r="12" spans="1:8">
      <c r="A12" s="38" t="s">
        <v>11</v>
      </c>
      <c r="B12" s="60">
        <v>2149</v>
      </c>
      <c r="C12" s="60">
        <v>1863</v>
      </c>
      <c r="D12" s="60">
        <v>2390</v>
      </c>
      <c r="E12" s="60">
        <v>2065</v>
      </c>
      <c r="F12" s="60">
        <v>2060</v>
      </c>
      <c r="G12" s="60">
        <v>2654</v>
      </c>
      <c r="H12" s="60"/>
    </row>
    <row r="13" spans="1:8">
      <c r="A13" s="38" t="s">
        <v>12</v>
      </c>
      <c r="B13" s="60">
        <v>2626</v>
      </c>
      <c r="C13" s="60">
        <v>2154</v>
      </c>
      <c r="D13" s="60">
        <v>2663</v>
      </c>
      <c r="E13" s="60">
        <v>2264</v>
      </c>
      <c r="F13" s="60">
        <v>2462</v>
      </c>
      <c r="G13" s="60">
        <v>3113</v>
      </c>
      <c r="H13" s="60"/>
    </row>
    <row r="14" spans="1:8">
      <c r="A14" s="38" t="s">
        <v>13</v>
      </c>
      <c r="B14" s="60">
        <v>2731</v>
      </c>
      <c r="C14" s="60">
        <v>2106</v>
      </c>
      <c r="D14" s="60">
        <v>2593</v>
      </c>
      <c r="E14" s="60">
        <v>2291</v>
      </c>
      <c r="F14" s="60">
        <v>2564</v>
      </c>
      <c r="G14" s="60">
        <v>3160</v>
      </c>
      <c r="H14" s="60"/>
    </row>
    <row r="15" spans="1:8">
      <c r="A15" s="38" t="s">
        <v>14</v>
      </c>
      <c r="B15" s="60">
        <v>2727</v>
      </c>
      <c r="C15" s="60">
        <v>1879</v>
      </c>
      <c r="D15" s="60">
        <v>2494</v>
      </c>
      <c r="E15" s="60">
        <v>2189</v>
      </c>
      <c r="F15" s="60">
        <v>2513</v>
      </c>
      <c r="G15" s="73">
        <v>3186</v>
      </c>
      <c r="H15" s="73"/>
    </row>
    <row r="16" spans="1:8" ht="15" customHeight="1"/>
    <row r="17" spans="1:20" ht="80.25" customHeight="1">
      <c r="A17" s="113" t="s">
        <v>83</v>
      </c>
      <c r="B17" s="113"/>
      <c r="C17" s="113"/>
      <c r="D17" s="113"/>
      <c r="E17" s="113"/>
      <c r="F17" s="113"/>
      <c r="G17" s="113"/>
      <c r="H17" s="113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</row>
    <row r="19" spans="1:20">
      <c r="B19" s="50"/>
      <c r="C19" s="50"/>
      <c r="D19" s="50"/>
      <c r="E19" s="50"/>
    </row>
  </sheetData>
  <mergeCells count="3">
    <mergeCell ref="A2:G2"/>
    <mergeCell ref="A1:H1"/>
    <mergeCell ref="A17:H17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usz6"/>
  <dimension ref="A1:T18"/>
  <sheetViews>
    <sheetView showGridLines="0" zoomScaleNormal="100" workbookViewId="0">
      <selection sqref="A1:H1"/>
    </sheetView>
  </sheetViews>
  <sheetFormatPr defaultRowHeight="12"/>
  <cols>
    <col min="1" max="1" width="15.42578125" style="1" customWidth="1"/>
    <col min="2" max="6" width="8.7109375" style="1" customWidth="1"/>
    <col min="7" max="16384" width="9.140625" style="1"/>
  </cols>
  <sheetData>
    <row r="1" spans="1:8" ht="18" customHeight="1">
      <c r="A1" s="109" t="s">
        <v>54</v>
      </c>
      <c r="B1" s="109"/>
      <c r="C1" s="109"/>
      <c r="D1" s="109"/>
      <c r="E1" s="109"/>
      <c r="F1" s="109"/>
      <c r="G1" s="109"/>
      <c r="H1" s="109"/>
    </row>
    <row r="2" spans="1:8">
      <c r="A2" s="115" t="s">
        <v>55</v>
      </c>
      <c r="B2" s="115"/>
      <c r="C2" s="115"/>
      <c r="D2" s="115"/>
      <c r="E2" s="115"/>
      <c r="F2" s="115"/>
      <c r="G2" s="115"/>
      <c r="H2" s="115"/>
    </row>
    <row r="3" spans="1:8">
      <c r="A3" s="7" t="s">
        <v>2</v>
      </c>
      <c r="B3" s="52">
        <v>2020</v>
      </c>
      <c r="C3" s="52">
        <v>2021</v>
      </c>
      <c r="D3" s="52">
        <v>2022</v>
      </c>
      <c r="E3" s="52">
        <v>2023</v>
      </c>
      <c r="F3" s="52">
        <v>2024</v>
      </c>
      <c r="G3" s="52">
        <v>2025</v>
      </c>
      <c r="H3" s="52">
        <v>2026</v>
      </c>
    </row>
    <row r="4" spans="1:8">
      <c r="A4" s="27" t="s">
        <v>3</v>
      </c>
      <c r="B4" s="22">
        <v>14886</v>
      </c>
      <c r="C4" s="22">
        <v>10366</v>
      </c>
      <c r="D4" s="22">
        <v>10469</v>
      </c>
      <c r="E4" s="22">
        <v>12630</v>
      </c>
      <c r="F4" s="22">
        <v>12634</v>
      </c>
      <c r="G4" s="22">
        <v>12945</v>
      </c>
      <c r="H4" s="22">
        <v>12544</v>
      </c>
    </row>
    <row r="5" spans="1:8">
      <c r="A5" s="27" t="s">
        <v>4</v>
      </c>
      <c r="B5" s="22">
        <v>12038</v>
      </c>
      <c r="C5" s="22">
        <v>9502</v>
      </c>
      <c r="D5" s="22">
        <v>8772</v>
      </c>
      <c r="E5" s="22">
        <v>11047</v>
      </c>
      <c r="F5" s="22">
        <v>11032</v>
      </c>
      <c r="G5" s="22">
        <v>10474</v>
      </c>
      <c r="H5" s="22">
        <v>10523</v>
      </c>
    </row>
    <row r="6" spans="1:8">
      <c r="A6" s="27" t="s">
        <v>5</v>
      </c>
      <c r="B6" s="22">
        <v>9704</v>
      </c>
      <c r="C6" s="22">
        <v>9980</v>
      </c>
      <c r="D6" s="22">
        <v>11856</v>
      </c>
      <c r="E6" s="22">
        <v>11180</v>
      </c>
      <c r="F6" s="22">
        <v>9457</v>
      </c>
      <c r="G6" s="22">
        <v>10847</v>
      </c>
      <c r="H6" s="22">
        <v>11260</v>
      </c>
    </row>
    <row r="7" spans="1:8">
      <c r="A7" s="27" t="s">
        <v>6</v>
      </c>
      <c r="B7" s="22">
        <v>9975</v>
      </c>
      <c r="C7" s="75">
        <v>8485</v>
      </c>
      <c r="D7" s="75">
        <v>10699</v>
      </c>
      <c r="E7" s="75">
        <v>8736</v>
      </c>
      <c r="F7" s="75">
        <v>9829</v>
      </c>
      <c r="G7" s="75">
        <v>9431</v>
      </c>
      <c r="H7" s="75"/>
    </row>
    <row r="8" spans="1:8" ht="13.5" thickBot="1">
      <c r="A8" s="27" t="s">
        <v>7</v>
      </c>
      <c r="B8" s="57">
        <v>11281</v>
      </c>
      <c r="C8" s="64">
        <v>8022</v>
      </c>
      <c r="D8" s="64">
        <v>10274</v>
      </c>
      <c r="E8" s="64">
        <v>9423</v>
      </c>
      <c r="F8" s="64">
        <v>8284</v>
      </c>
      <c r="G8" s="97">
        <v>9180</v>
      </c>
      <c r="H8" s="64"/>
    </row>
    <row r="9" spans="1:8">
      <c r="A9" s="27" t="s">
        <v>8</v>
      </c>
      <c r="B9" s="60">
        <v>11033</v>
      </c>
      <c r="C9" s="60">
        <v>8122</v>
      </c>
      <c r="D9" s="60">
        <v>9412</v>
      </c>
      <c r="E9" s="60">
        <v>9064</v>
      </c>
      <c r="F9" s="60">
        <v>8737</v>
      </c>
      <c r="G9" s="93">
        <v>8310</v>
      </c>
      <c r="H9" s="93"/>
    </row>
    <row r="10" spans="1:8">
      <c r="A10" s="27" t="s">
        <v>9</v>
      </c>
      <c r="B10" s="63">
        <v>11084</v>
      </c>
      <c r="C10" s="63">
        <v>9331</v>
      </c>
      <c r="D10" s="63">
        <v>10154</v>
      </c>
      <c r="E10" s="63">
        <v>9785</v>
      </c>
      <c r="F10" s="63">
        <v>10460</v>
      </c>
      <c r="G10" s="63">
        <v>10843</v>
      </c>
      <c r="H10" s="63"/>
    </row>
    <row r="11" spans="1:8" ht="12.75">
      <c r="A11" s="27" t="s">
        <v>10</v>
      </c>
      <c r="B11" s="64">
        <v>9607</v>
      </c>
      <c r="C11" s="73">
        <v>8913</v>
      </c>
      <c r="D11" s="73">
        <v>10392</v>
      </c>
      <c r="E11" s="73">
        <v>9818</v>
      </c>
      <c r="F11" s="73">
        <v>9793</v>
      </c>
      <c r="G11" s="73">
        <v>9511</v>
      </c>
      <c r="H11" s="73"/>
    </row>
    <row r="12" spans="1:8">
      <c r="A12" s="27" t="s">
        <v>11</v>
      </c>
      <c r="B12" s="60">
        <v>12182</v>
      </c>
      <c r="C12" s="60">
        <v>10596</v>
      </c>
      <c r="D12" s="60">
        <v>12523</v>
      </c>
      <c r="E12" s="60">
        <v>10985</v>
      </c>
      <c r="F12" s="60">
        <v>11235</v>
      </c>
      <c r="G12" s="60">
        <v>11852</v>
      </c>
      <c r="H12" s="60"/>
    </row>
    <row r="13" spans="1:8">
      <c r="A13" s="27" t="s">
        <v>12</v>
      </c>
      <c r="B13" s="60">
        <v>10835</v>
      </c>
      <c r="C13" s="60">
        <v>10053</v>
      </c>
      <c r="D13" s="60">
        <v>11022</v>
      </c>
      <c r="E13" s="60">
        <v>10469</v>
      </c>
      <c r="F13" s="60">
        <v>11148</v>
      </c>
      <c r="G13" s="60">
        <v>11409</v>
      </c>
      <c r="H13" s="60"/>
    </row>
    <row r="14" spans="1:8">
      <c r="A14" s="27" t="s">
        <v>13</v>
      </c>
      <c r="B14" s="60">
        <v>9065</v>
      </c>
      <c r="C14" s="60">
        <v>9374</v>
      </c>
      <c r="D14" s="60">
        <v>10730</v>
      </c>
      <c r="E14" s="60">
        <v>9602</v>
      </c>
      <c r="F14" s="60">
        <v>9594</v>
      </c>
      <c r="G14" s="60">
        <v>9603</v>
      </c>
      <c r="H14" s="60"/>
    </row>
    <row r="15" spans="1:8">
      <c r="A15" s="27" t="s">
        <v>14</v>
      </c>
      <c r="B15" s="60">
        <v>9881</v>
      </c>
      <c r="C15" s="60">
        <v>9223</v>
      </c>
      <c r="D15" s="60">
        <v>10199</v>
      </c>
      <c r="E15" s="60">
        <v>8878</v>
      </c>
      <c r="F15" s="60">
        <v>8902</v>
      </c>
      <c r="G15" s="60">
        <v>9359</v>
      </c>
      <c r="H15" s="60"/>
    </row>
    <row r="16" spans="1:8">
      <c r="A16" s="10" t="s">
        <v>56</v>
      </c>
      <c r="B16" s="28">
        <f t="shared" ref="B16:D16" si="0">SUM(B4:B15)</f>
        <v>131571</v>
      </c>
      <c r="C16" s="28">
        <f t="shared" si="0"/>
        <v>111967</v>
      </c>
      <c r="D16" s="28">
        <f t="shared" si="0"/>
        <v>126502</v>
      </c>
      <c r="E16" s="28">
        <f>SUM(E4:E15)</f>
        <v>121617</v>
      </c>
      <c r="F16" s="28">
        <f>SUM(F4:F15)</f>
        <v>121105</v>
      </c>
      <c r="G16" s="28">
        <f>SUM(G4:G15)</f>
        <v>123764</v>
      </c>
      <c r="H16" s="28">
        <f>SUM(H4:H15)</f>
        <v>34327</v>
      </c>
    </row>
    <row r="17" spans="1:20">
      <c r="A17" s="8"/>
      <c r="B17" s="2"/>
      <c r="C17" s="2"/>
      <c r="D17" s="2"/>
      <c r="E17" s="2"/>
      <c r="F17" s="2"/>
    </row>
    <row r="18" spans="1:20" ht="78" customHeight="1">
      <c r="A18" s="113" t="s">
        <v>83</v>
      </c>
      <c r="B18" s="113"/>
      <c r="C18" s="113"/>
      <c r="D18" s="113"/>
      <c r="E18" s="113"/>
      <c r="F18" s="113"/>
      <c r="G18" s="113"/>
      <c r="H18" s="113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</row>
  </sheetData>
  <mergeCells count="3">
    <mergeCell ref="A1:H1"/>
    <mergeCell ref="A2:H2"/>
    <mergeCell ref="A18:H18"/>
  </mergeCells>
  <phoneticPr fontId="0" type="noConversion"/>
  <printOptions gridLinesSet="0"/>
  <pageMargins left="0.78740157480314965" right="0.78740157480314965" top="0.59055118110236227" bottom="0.39370078740157483" header="0.51181102362204722" footer="0.51181102362204722"/>
  <pageSetup paperSize="9" orientation="portrait" horizont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13"/>
  <dimension ref="A2:T19"/>
  <sheetViews>
    <sheetView workbookViewId="0"/>
  </sheetViews>
  <sheetFormatPr defaultRowHeight="12.75"/>
  <cols>
    <col min="1" max="1" width="11.42578125" customWidth="1"/>
  </cols>
  <sheetData>
    <row r="2" spans="1:8">
      <c r="A2" s="109" t="s">
        <v>57</v>
      </c>
      <c r="B2" s="109"/>
      <c r="C2" s="109"/>
      <c r="D2" s="109"/>
      <c r="E2" s="109"/>
      <c r="F2" s="109"/>
      <c r="G2" s="109"/>
      <c r="H2" s="109"/>
    </row>
    <row r="3" spans="1:8">
      <c r="A3" s="115" t="s">
        <v>55</v>
      </c>
      <c r="B3" s="115"/>
      <c r="C3" s="115"/>
      <c r="D3" s="115"/>
      <c r="E3" s="115"/>
      <c r="F3" s="115"/>
      <c r="G3" s="115"/>
      <c r="H3" s="115"/>
    </row>
    <row r="4" spans="1:8">
      <c r="A4" s="7" t="s">
        <v>2</v>
      </c>
      <c r="B4" s="52">
        <v>2020</v>
      </c>
      <c r="C4" s="52">
        <v>2021</v>
      </c>
      <c r="D4" s="52">
        <v>2022</v>
      </c>
      <c r="E4" s="52">
        <v>2023</v>
      </c>
      <c r="F4" s="52">
        <v>2024</v>
      </c>
      <c r="G4" s="52">
        <v>2025</v>
      </c>
      <c r="H4" s="52">
        <v>2026</v>
      </c>
    </row>
    <row r="5" spans="1:8">
      <c r="A5" s="27" t="s">
        <v>3</v>
      </c>
      <c r="B5" s="22">
        <v>10027</v>
      </c>
      <c r="C5" s="22">
        <v>6645</v>
      </c>
      <c r="D5" s="22">
        <v>8224</v>
      </c>
      <c r="E5" s="22">
        <v>8703</v>
      </c>
      <c r="F5" s="22">
        <v>8270</v>
      </c>
      <c r="G5" s="22">
        <v>8025</v>
      </c>
      <c r="H5" s="22">
        <v>7378</v>
      </c>
    </row>
    <row r="6" spans="1:8">
      <c r="A6" s="27" t="s">
        <v>4</v>
      </c>
      <c r="B6" s="22">
        <v>11366</v>
      </c>
      <c r="C6" s="22">
        <v>8189</v>
      </c>
      <c r="D6" s="22">
        <v>9037</v>
      </c>
      <c r="E6" s="22">
        <v>9676</v>
      </c>
      <c r="F6" s="22">
        <v>9359</v>
      </c>
      <c r="G6" s="22">
        <v>8969</v>
      </c>
      <c r="H6" s="22">
        <v>8205</v>
      </c>
    </row>
    <row r="7" spans="1:8">
      <c r="A7" s="27" t="s">
        <v>5</v>
      </c>
      <c r="B7" s="22">
        <v>10047</v>
      </c>
      <c r="C7" s="22">
        <v>10987</v>
      </c>
      <c r="D7" s="22">
        <v>12333</v>
      </c>
      <c r="E7" s="22">
        <v>12703</v>
      </c>
      <c r="F7" s="22">
        <v>10909</v>
      </c>
      <c r="G7" s="22">
        <v>11125</v>
      </c>
      <c r="H7" s="22">
        <v>10061</v>
      </c>
    </row>
    <row r="8" spans="1:8">
      <c r="A8" s="27" t="s">
        <v>6</v>
      </c>
      <c r="B8" s="22">
        <v>4075</v>
      </c>
      <c r="C8" s="22">
        <v>9667</v>
      </c>
      <c r="D8" s="22">
        <v>11688</v>
      </c>
      <c r="E8" s="22">
        <v>10846</v>
      </c>
      <c r="F8" s="22">
        <v>11886</v>
      </c>
      <c r="G8" s="22">
        <v>11742</v>
      </c>
      <c r="H8" s="22"/>
    </row>
    <row r="9" spans="1:8" ht="13.5" thickBot="1">
      <c r="A9" s="27" t="s">
        <v>7</v>
      </c>
      <c r="B9" s="22">
        <v>5158</v>
      </c>
      <c r="C9" s="78">
        <v>10125</v>
      </c>
      <c r="D9" s="78">
        <v>13385</v>
      </c>
      <c r="E9" s="78">
        <v>10914</v>
      </c>
      <c r="F9" s="78">
        <v>10361</v>
      </c>
      <c r="G9" s="98">
        <v>10601</v>
      </c>
      <c r="H9" s="77"/>
    </row>
    <row r="10" spans="1:8">
      <c r="A10" s="27" t="s">
        <v>8</v>
      </c>
      <c r="B10" s="60">
        <v>7981</v>
      </c>
      <c r="C10" s="60">
        <v>10810</v>
      </c>
      <c r="D10" s="60">
        <v>12924</v>
      </c>
      <c r="E10" s="60">
        <v>10235</v>
      </c>
      <c r="F10" s="60">
        <v>10022</v>
      </c>
      <c r="G10" s="93">
        <v>7239</v>
      </c>
      <c r="H10" s="93"/>
    </row>
    <row r="11" spans="1:8">
      <c r="A11" s="27" t="s">
        <v>9</v>
      </c>
      <c r="B11" s="63">
        <v>9666</v>
      </c>
      <c r="C11" s="63">
        <v>10943</v>
      </c>
      <c r="D11" s="63">
        <v>11633</v>
      </c>
      <c r="E11" s="63">
        <v>9530</v>
      </c>
      <c r="F11" s="63">
        <v>10054</v>
      </c>
      <c r="G11" s="63">
        <v>6793</v>
      </c>
      <c r="H11" s="63"/>
    </row>
    <row r="12" spans="1:8">
      <c r="A12" s="27" t="s">
        <v>10</v>
      </c>
      <c r="B12" s="64">
        <v>8851</v>
      </c>
      <c r="C12" s="73">
        <v>10627</v>
      </c>
      <c r="D12" s="73">
        <v>11374</v>
      </c>
      <c r="E12" s="73">
        <v>9874</v>
      </c>
      <c r="F12" s="73">
        <v>9327</v>
      </c>
      <c r="G12" s="73">
        <v>6635</v>
      </c>
      <c r="H12" s="73"/>
    </row>
    <row r="13" spans="1:8">
      <c r="A13" s="27" t="s">
        <v>11</v>
      </c>
      <c r="B13" s="60">
        <v>12053</v>
      </c>
      <c r="C13" s="60">
        <v>13356</v>
      </c>
      <c r="D13" s="60">
        <v>13486</v>
      </c>
      <c r="E13" s="60">
        <v>11593</v>
      </c>
      <c r="F13" s="60">
        <v>11289</v>
      </c>
      <c r="G13" s="60">
        <v>10164</v>
      </c>
      <c r="H13" s="60"/>
    </row>
    <row r="14" spans="1:8">
      <c r="A14" s="27" t="s">
        <v>12</v>
      </c>
      <c r="B14" s="60">
        <v>11030</v>
      </c>
      <c r="C14" s="60">
        <v>12593</v>
      </c>
      <c r="D14" s="60">
        <v>12507</v>
      </c>
      <c r="E14" s="60">
        <v>11678</v>
      </c>
      <c r="F14" s="60">
        <v>11907</v>
      </c>
      <c r="G14" s="60">
        <v>10849</v>
      </c>
      <c r="H14" s="60"/>
    </row>
    <row r="15" spans="1:8">
      <c r="A15" s="27" t="s">
        <v>13</v>
      </c>
      <c r="B15" s="60">
        <v>8470</v>
      </c>
      <c r="C15" s="60">
        <v>11392</v>
      </c>
      <c r="D15" s="60">
        <v>11302</v>
      </c>
      <c r="E15" s="60">
        <v>10127</v>
      </c>
      <c r="F15" s="60">
        <v>9220</v>
      </c>
      <c r="G15" s="60">
        <v>8951</v>
      </c>
      <c r="H15" s="60"/>
    </row>
    <row r="16" spans="1:8">
      <c r="A16" s="27" t="s">
        <v>14</v>
      </c>
      <c r="B16" s="60">
        <v>8336</v>
      </c>
      <c r="C16" s="60">
        <v>11341</v>
      </c>
      <c r="D16" s="60">
        <v>10030</v>
      </c>
      <c r="E16" s="60">
        <v>8196</v>
      </c>
      <c r="F16" s="60">
        <v>8363</v>
      </c>
      <c r="G16" s="60">
        <v>8110</v>
      </c>
      <c r="H16" s="60"/>
    </row>
    <row r="17" spans="1:20">
      <c r="A17" s="33" t="s">
        <v>56</v>
      </c>
      <c r="B17" s="28">
        <f t="shared" ref="B17:D17" si="0">SUM(B5:B16)</f>
        <v>107060</v>
      </c>
      <c r="C17" s="28">
        <f t="shared" si="0"/>
        <v>126675</v>
      </c>
      <c r="D17" s="28">
        <f t="shared" si="0"/>
        <v>137923</v>
      </c>
      <c r="E17" s="28">
        <f>SUM(E5:E16)</f>
        <v>124075</v>
      </c>
      <c r="F17" s="28">
        <f>SUM(F5:F16)</f>
        <v>120967</v>
      </c>
      <c r="G17" s="28">
        <f>SUM(G5:G16)</f>
        <v>109203</v>
      </c>
      <c r="H17" s="28">
        <f>SUM(H5:H16)</f>
        <v>25644</v>
      </c>
    </row>
    <row r="19" spans="1:20" ht="84.75" customHeight="1">
      <c r="A19" s="113" t="s">
        <v>83</v>
      </c>
      <c r="B19" s="113"/>
      <c r="C19" s="113"/>
      <c r="D19" s="113"/>
      <c r="E19" s="113"/>
      <c r="F19" s="113"/>
      <c r="G19" s="113"/>
      <c r="H19" s="113"/>
      <c r="I19" s="107"/>
      <c r="J19" s="107"/>
      <c r="K19" s="107"/>
      <c r="L19" s="107"/>
      <c r="M19" s="107"/>
      <c r="N19" s="107"/>
      <c r="O19" s="107"/>
      <c r="P19" s="107"/>
      <c r="Q19" s="107"/>
      <c r="R19" s="107"/>
      <c r="S19" s="107"/>
      <c r="T19" s="107"/>
    </row>
  </sheetData>
  <mergeCells count="3">
    <mergeCell ref="A19:H19"/>
    <mergeCell ref="A2:H2"/>
    <mergeCell ref="A3:H3"/>
  </mergeCells>
  <phoneticPr fontId="0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usz14"/>
  <dimension ref="A2:T19"/>
  <sheetViews>
    <sheetView workbookViewId="0"/>
  </sheetViews>
  <sheetFormatPr defaultRowHeight="12.75"/>
  <cols>
    <col min="1" max="1" width="11.42578125" customWidth="1"/>
    <col min="2" max="6" width="8.85546875" customWidth="1"/>
  </cols>
  <sheetData>
    <row r="2" spans="1:8">
      <c r="A2" s="109" t="s">
        <v>58</v>
      </c>
      <c r="B2" s="109"/>
      <c r="C2" s="109"/>
      <c r="D2" s="109"/>
      <c r="E2" s="109"/>
      <c r="F2" s="109"/>
      <c r="G2" s="109"/>
      <c r="H2" s="109"/>
    </row>
    <row r="3" spans="1:8">
      <c r="A3" s="115" t="s">
        <v>55</v>
      </c>
      <c r="B3" s="115"/>
      <c r="C3" s="115"/>
      <c r="D3" s="115"/>
      <c r="E3" s="115"/>
      <c r="F3" s="115"/>
      <c r="G3" s="115"/>
      <c r="H3" s="115"/>
    </row>
    <row r="4" spans="1:8">
      <c r="A4" s="7" t="s">
        <v>2</v>
      </c>
      <c r="B4" s="52">
        <v>2020</v>
      </c>
      <c r="C4" s="52">
        <v>2021</v>
      </c>
      <c r="D4" s="52">
        <v>2022</v>
      </c>
      <c r="E4" s="52">
        <v>2023</v>
      </c>
      <c r="F4" s="52">
        <v>2024</v>
      </c>
      <c r="G4" s="52">
        <v>2025</v>
      </c>
      <c r="H4" s="52">
        <v>2026</v>
      </c>
    </row>
    <row r="5" spans="1:8">
      <c r="A5" s="27" t="s">
        <v>3</v>
      </c>
      <c r="B5" s="22">
        <v>4827</v>
      </c>
      <c r="C5" s="22">
        <v>4518</v>
      </c>
      <c r="D5" s="22">
        <v>4449</v>
      </c>
      <c r="E5" s="22">
        <v>4347</v>
      </c>
      <c r="F5" s="22">
        <v>4263</v>
      </c>
      <c r="G5" s="22">
        <v>4190</v>
      </c>
      <c r="H5" s="22">
        <v>4376</v>
      </c>
    </row>
    <row r="6" spans="1:8">
      <c r="A6" s="27" t="s">
        <v>4</v>
      </c>
      <c r="B6" s="22">
        <v>5360</v>
      </c>
      <c r="C6" s="22">
        <v>5244</v>
      </c>
      <c r="D6" s="22">
        <v>4912</v>
      </c>
      <c r="E6" s="22">
        <v>4842</v>
      </c>
      <c r="F6" s="22">
        <v>4731</v>
      </c>
      <c r="G6" s="22">
        <v>4700</v>
      </c>
      <c r="H6" s="22">
        <v>5316</v>
      </c>
    </row>
    <row r="7" spans="1:8">
      <c r="A7" s="27" t="s">
        <v>5</v>
      </c>
      <c r="B7" s="22">
        <v>4858</v>
      </c>
      <c r="C7" s="22">
        <v>6455</v>
      </c>
      <c r="D7" s="22">
        <v>6231</v>
      </c>
      <c r="E7" s="22">
        <v>5928</v>
      </c>
      <c r="F7" s="22">
        <v>5330</v>
      </c>
      <c r="G7" s="22">
        <v>5658</v>
      </c>
      <c r="H7" s="22">
        <v>6449</v>
      </c>
    </row>
    <row r="8" spans="1:8">
      <c r="A8" s="27" t="s">
        <v>6</v>
      </c>
      <c r="B8" s="22">
        <v>2453</v>
      </c>
      <c r="C8" s="22">
        <v>5951</v>
      </c>
      <c r="D8" s="22">
        <v>5835</v>
      </c>
      <c r="E8" s="22">
        <v>5480</v>
      </c>
      <c r="F8" s="22">
        <v>5825</v>
      </c>
      <c r="G8" s="22">
        <v>6056</v>
      </c>
      <c r="H8" s="22"/>
    </row>
    <row r="9" spans="1:8" ht="13.5" thickBot="1">
      <c r="A9" s="27" t="s">
        <v>7</v>
      </c>
      <c r="B9" s="22">
        <v>3379</v>
      </c>
      <c r="C9" s="78">
        <v>6189</v>
      </c>
      <c r="D9" s="78">
        <v>5959</v>
      </c>
      <c r="E9" s="78">
        <v>5499</v>
      </c>
      <c r="F9" s="78">
        <v>5211</v>
      </c>
      <c r="G9" s="98">
        <v>5375</v>
      </c>
      <c r="H9" s="77"/>
    </row>
    <row r="10" spans="1:8">
      <c r="A10" s="27" t="s">
        <v>8</v>
      </c>
      <c r="B10" s="60">
        <v>5496</v>
      </c>
      <c r="C10" s="60">
        <v>6499</v>
      </c>
      <c r="D10" s="60">
        <v>5528</v>
      </c>
      <c r="E10" s="60">
        <v>4978</v>
      </c>
      <c r="F10" s="60">
        <v>4906</v>
      </c>
      <c r="G10" s="93">
        <v>4475</v>
      </c>
      <c r="H10" s="93"/>
    </row>
    <row r="11" spans="1:8">
      <c r="A11" s="27" t="s">
        <v>9</v>
      </c>
      <c r="B11" s="63">
        <v>6454</v>
      </c>
      <c r="C11" s="63">
        <v>6067</v>
      </c>
      <c r="D11" s="63">
        <v>4899</v>
      </c>
      <c r="E11" s="63">
        <v>4329</v>
      </c>
      <c r="F11" s="63">
        <v>4617</v>
      </c>
      <c r="G11" s="63">
        <v>4824</v>
      </c>
      <c r="H11" s="63"/>
    </row>
    <row r="12" spans="1:8">
      <c r="A12" s="27" t="s">
        <v>10</v>
      </c>
      <c r="B12" s="64">
        <v>5843</v>
      </c>
      <c r="C12" s="73">
        <v>5561</v>
      </c>
      <c r="D12" s="73">
        <v>4895</v>
      </c>
      <c r="E12" s="73">
        <v>4471</v>
      </c>
      <c r="F12" s="73">
        <v>4260</v>
      </c>
      <c r="G12" s="73">
        <v>4530</v>
      </c>
      <c r="H12" s="73"/>
    </row>
    <row r="13" spans="1:8">
      <c r="A13" s="27" t="s">
        <v>11</v>
      </c>
      <c r="B13" s="60">
        <v>8474</v>
      </c>
      <c r="C13" s="60">
        <v>7545</v>
      </c>
      <c r="D13" s="60">
        <v>6830</v>
      </c>
      <c r="E13" s="60">
        <v>6396</v>
      </c>
      <c r="F13" s="60">
        <v>6393</v>
      </c>
      <c r="G13" s="60">
        <v>7027</v>
      </c>
      <c r="H13" s="60"/>
    </row>
    <row r="14" spans="1:8">
      <c r="A14" s="27" t="s">
        <v>12</v>
      </c>
      <c r="B14" s="60">
        <v>7443</v>
      </c>
      <c r="C14" s="60">
        <v>6921</v>
      </c>
      <c r="D14" s="60">
        <v>6031</v>
      </c>
      <c r="E14" s="60">
        <v>6192</v>
      </c>
      <c r="F14" s="60">
        <v>6449</v>
      </c>
      <c r="G14" s="60">
        <v>6946</v>
      </c>
      <c r="H14" s="60"/>
    </row>
    <row r="15" spans="1:8">
      <c r="A15" s="27" t="s">
        <v>13</v>
      </c>
      <c r="B15" s="60">
        <v>5774</v>
      </c>
      <c r="C15" s="60">
        <v>6294</v>
      </c>
      <c r="D15" s="60">
        <v>5590</v>
      </c>
      <c r="E15" s="60">
        <v>5378</v>
      </c>
      <c r="F15" s="60">
        <v>5091</v>
      </c>
      <c r="G15" s="60">
        <v>5745</v>
      </c>
      <c r="H15" s="60"/>
    </row>
    <row r="16" spans="1:8">
      <c r="A16" s="27" t="s">
        <v>14</v>
      </c>
      <c r="B16" s="60">
        <v>5897</v>
      </c>
      <c r="C16" s="60">
        <v>6386</v>
      </c>
      <c r="D16" s="60">
        <v>5323</v>
      </c>
      <c r="E16" s="60">
        <v>4590</v>
      </c>
      <c r="F16" s="60">
        <v>4619</v>
      </c>
      <c r="G16" s="60">
        <v>5099</v>
      </c>
      <c r="H16" s="60"/>
    </row>
    <row r="17" spans="1:20">
      <c r="A17" s="10" t="s">
        <v>59</v>
      </c>
      <c r="B17" s="28">
        <f t="shared" ref="B17:D17" si="0">SUM(B5:B16)</f>
        <v>66258</v>
      </c>
      <c r="C17" s="28">
        <f t="shared" si="0"/>
        <v>73630</v>
      </c>
      <c r="D17" s="28">
        <f t="shared" si="0"/>
        <v>66482</v>
      </c>
      <c r="E17" s="28">
        <f>SUM(E5:E16)</f>
        <v>62430</v>
      </c>
      <c r="F17" s="28">
        <f>SUM(F5:F16)</f>
        <v>61695</v>
      </c>
      <c r="G17" s="28">
        <f>SUM(G5:G16)</f>
        <v>64625</v>
      </c>
      <c r="H17" s="28">
        <f>SUM(H5:H16)</f>
        <v>16141</v>
      </c>
    </row>
    <row r="18" spans="1:20">
      <c r="B18" s="19"/>
      <c r="C18" s="19"/>
      <c r="D18" s="19"/>
      <c r="E18" s="19"/>
      <c r="F18" s="19"/>
    </row>
    <row r="19" spans="1:20" ht="75" customHeight="1">
      <c r="A19" s="113" t="s">
        <v>83</v>
      </c>
      <c r="B19" s="113"/>
      <c r="C19" s="113"/>
      <c r="D19" s="113"/>
      <c r="E19" s="113"/>
      <c r="F19" s="113"/>
      <c r="G19" s="113"/>
      <c r="H19" s="113"/>
      <c r="I19" s="107"/>
      <c r="J19" s="107"/>
      <c r="K19" s="107"/>
      <c r="L19" s="107"/>
      <c r="M19" s="107"/>
      <c r="N19" s="107"/>
      <c r="O19" s="107"/>
      <c r="P19" s="107"/>
      <c r="Q19" s="107"/>
      <c r="R19" s="107"/>
      <c r="S19" s="107"/>
      <c r="T19" s="107"/>
    </row>
  </sheetData>
  <mergeCells count="3">
    <mergeCell ref="A19:H19"/>
    <mergeCell ref="A2:H2"/>
    <mergeCell ref="A3:H3"/>
  </mergeCells>
  <phoneticPr fontId="0" type="noConversion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Arkusz7"/>
  <dimension ref="A1:T22"/>
  <sheetViews>
    <sheetView zoomScaleNormal="100" workbookViewId="0">
      <selection sqref="A1:H1"/>
    </sheetView>
  </sheetViews>
  <sheetFormatPr defaultRowHeight="12"/>
  <cols>
    <col min="1" max="1" width="15.140625" style="1" customWidth="1"/>
    <col min="2" max="6" width="8.42578125" style="1" customWidth="1"/>
    <col min="7" max="16384" width="9.140625" style="1"/>
  </cols>
  <sheetData>
    <row r="1" spans="1:10" ht="24" customHeight="1">
      <c r="A1" s="109" t="s">
        <v>79</v>
      </c>
      <c r="B1" s="109"/>
      <c r="C1" s="109"/>
      <c r="D1" s="109"/>
      <c r="E1" s="109"/>
      <c r="F1" s="109"/>
      <c r="G1" s="109"/>
      <c r="H1" s="109"/>
      <c r="I1" s="55"/>
      <c r="J1" s="55"/>
    </row>
    <row r="2" spans="1:10" ht="12.75" thickBot="1">
      <c r="A2" s="117" t="s">
        <v>55</v>
      </c>
      <c r="B2" s="117"/>
      <c r="C2" s="117"/>
      <c r="D2" s="117"/>
      <c r="E2" s="117"/>
      <c r="F2" s="117"/>
      <c r="G2" s="117"/>
      <c r="H2" s="117"/>
    </row>
    <row r="3" spans="1:10">
      <c r="A3" s="56" t="s">
        <v>2</v>
      </c>
      <c r="B3" s="72">
        <v>2020</v>
      </c>
      <c r="C3" s="72">
        <v>2021</v>
      </c>
      <c r="D3" s="72">
        <v>2022</v>
      </c>
      <c r="E3" s="72">
        <v>2023</v>
      </c>
      <c r="F3" s="72">
        <v>2024</v>
      </c>
      <c r="G3" s="72">
        <v>2025</v>
      </c>
      <c r="H3" s="72">
        <v>2026</v>
      </c>
    </row>
    <row r="4" spans="1:10">
      <c r="A4" s="30" t="s">
        <v>3</v>
      </c>
      <c r="B4" s="22">
        <v>261</v>
      </c>
      <c r="C4" s="22">
        <v>155</v>
      </c>
      <c r="D4" s="22">
        <v>180</v>
      </c>
      <c r="E4" s="22">
        <v>206</v>
      </c>
      <c r="F4" s="22">
        <v>185</v>
      </c>
      <c r="G4" s="22">
        <v>120</v>
      </c>
      <c r="H4" s="22">
        <v>70</v>
      </c>
    </row>
    <row r="5" spans="1:10">
      <c r="A5" s="30" t="s">
        <v>4</v>
      </c>
      <c r="B5" s="22">
        <v>684</v>
      </c>
      <c r="C5" s="22">
        <v>428</v>
      </c>
      <c r="D5" s="22">
        <v>491</v>
      </c>
      <c r="E5" s="22">
        <v>533</v>
      </c>
      <c r="F5" s="22">
        <v>489</v>
      </c>
      <c r="G5" s="22">
        <v>426</v>
      </c>
      <c r="H5" s="22">
        <v>121</v>
      </c>
    </row>
    <row r="6" spans="1:10">
      <c r="A6" s="30" t="s">
        <v>5</v>
      </c>
      <c r="B6" s="22">
        <v>850</v>
      </c>
      <c r="C6" s="22">
        <v>1138</v>
      </c>
      <c r="D6" s="22">
        <v>1360</v>
      </c>
      <c r="E6" s="22">
        <v>1305</v>
      </c>
      <c r="F6" s="22">
        <v>1039</v>
      </c>
      <c r="G6" s="22">
        <v>934</v>
      </c>
      <c r="H6" s="22">
        <v>305</v>
      </c>
    </row>
    <row r="7" spans="1:10">
      <c r="A7" s="30" t="s">
        <v>60</v>
      </c>
      <c r="B7" s="22">
        <v>147</v>
      </c>
      <c r="C7" s="22">
        <v>909</v>
      </c>
      <c r="D7" s="22">
        <v>1178</v>
      </c>
      <c r="E7" s="22">
        <v>649</v>
      </c>
      <c r="F7" s="22">
        <v>825</v>
      </c>
      <c r="G7" s="22">
        <v>1161</v>
      </c>
      <c r="H7" s="22"/>
    </row>
    <row r="8" spans="1:10" ht="12.75" thickBot="1">
      <c r="A8" s="30" t="s">
        <v>7</v>
      </c>
      <c r="B8" s="22">
        <v>287</v>
      </c>
      <c r="C8" s="80">
        <v>814</v>
      </c>
      <c r="D8" s="80">
        <v>1066</v>
      </c>
      <c r="E8" s="80">
        <v>331</v>
      </c>
      <c r="F8" s="80">
        <v>490</v>
      </c>
      <c r="G8" s="99">
        <v>687</v>
      </c>
      <c r="H8" s="80"/>
    </row>
    <row r="9" spans="1:10">
      <c r="A9" s="30" t="s">
        <v>8</v>
      </c>
      <c r="B9" s="60">
        <v>456</v>
      </c>
      <c r="C9" s="60">
        <v>789</v>
      </c>
      <c r="D9" s="60">
        <v>931</v>
      </c>
      <c r="E9" s="60">
        <v>321</v>
      </c>
      <c r="F9" s="60">
        <v>412</v>
      </c>
      <c r="G9" s="93">
        <v>62</v>
      </c>
      <c r="H9" s="93"/>
    </row>
    <row r="10" spans="1:10">
      <c r="A10" s="30" t="s">
        <v>9</v>
      </c>
      <c r="B10" s="63">
        <v>524</v>
      </c>
      <c r="C10" s="63">
        <v>690</v>
      </c>
      <c r="D10" s="63">
        <v>726</v>
      </c>
      <c r="E10" s="63">
        <v>619</v>
      </c>
      <c r="F10" s="63">
        <v>405</v>
      </c>
      <c r="G10" s="63">
        <v>112</v>
      </c>
      <c r="H10" s="63"/>
    </row>
    <row r="11" spans="1:10" ht="12.75">
      <c r="A11" s="30" t="s">
        <v>10</v>
      </c>
      <c r="B11" s="64">
        <v>586</v>
      </c>
      <c r="C11" s="73">
        <v>541</v>
      </c>
      <c r="D11" s="73">
        <v>629</v>
      </c>
      <c r="E11" s="73">
        <v>587</v>
      </c>
      <c r="F11" s="73">
        <v>590</v>
      </c>
      <c r="G11" s="73">
        <v>325</v>
      </c>
      <c r="H11" s="73"/>
    </row>
    <row r="12" spans="1:10">
      <c r="A12" s="30" t="s">
        <v>11</v>
      </c>
      <c r="B12" s="60">
        <v>611</v>
      </c>
      <c r="C12" s="60">
        <v>728</v>
      </c>
      <c r="D12" s="60">
        <v>817</v>
      </c>
      <c r="E12" s="60">
        <v>654</v>
      </c>
      <c r="F12" s="60">
        <v>415</v>
      </c>
      <c r="G12" s="60">
        <v>481</v>
      </c>
      <c r="H12" s="60"/>
    </row>
    <row r="13" spans="1:10">
      <c r="A13" s="30" t="s">
        <v>12</v>
      </c>
      <c r="B13" s="60">
        <v>340</v>
      </c>
      <c r="C13" s="60">
        <v>567</v>
      </c>
      <c r="D13" s="60">
        <v>676</v>
      </c>
      <c r="E13" s="60">
        <v>472</v>
      </c>
      <c r="F13" s="60">
        <v>389</v>
      </c>
      <c r="G13" s="60">
        <v>374</v>
      </c>
      <c r="H13" s="60"/>
    </row>
    <row r="14" spans="1:10">
      <c r="A14" s="30" t="s">
        <v>13</v>
      </c>
      <c r="B14" s="60">
        <v>233</v>
      </c>
      <c r="C14" s="60">
        <v>480</v>
      </c>
      <c r="D14" s="60">
        <v>582</v>
      </c>
      <c r="E14" s="60">
        <v>321</v>
      </c>
      <c r="F14" s="60">
        <v>222</v>
      </c>
      <c r="G14" s="60">
        <v>276</v>
      </c>
      <c r="H14" s="60"/>
    </row>
    <row r="15" spans="1:10">
      <c r="A15" s="30" t="s">
        <v>14</v>
      </c>
      <c r="B15" s="60">
        <v>144</v>
      </c>
      <c r="C15" s="60">
        <v>316</v>
      </c>
      <c r="D15" s="60">
        <v>272</v>
      </c>
      <c r="E15" s="60">
        <v>164</v>
      </c>
      <c r="F15" s="60">
        <v>151</v>
      </c>
      <c r="G15" s="60">
        <v>122</v>
      </c>
      <c r="H15" s="60"/>
    </row>
    <row r="16" spans="1:10" s="35" customFormat="1" ht="12.75" thickBot="1">
      <c r="A16" s="34" t="s">
        <v>59</v>
      </c>
      <c r="B16" s="58">
        <f t="shared" ref="B16:D16" si="0">SUM(B4:B15)</f>
        <v>5123</v>
      </c>
      <c r="C16" s="58">
        <f t="shared" si="0"/>
        <v>7555</v>
      </c>
      <c r="D16" s="58">
        <f t="shared" si="0"/>
        <v>8908</v>
      </c>
      <c r="E16" s="58">
        <f>SUM(E4:E15)</f>
        <v>6162</v>
      </c>
      <c r="F16" s="58">
        <f>SUM(F4:F15)</f>
        <v>5612</v>
      </c>
      <c r="G16" s="58">
        <f>SUM(G4:G15)</f>
        <v>5080</v>
      </c>
      <c r="H16" s="58">
        <f>SUM(H4:H15)</f>
        <v>496</v>
      </c>
    </row>
    <row r="18" spans="1:20" ht="77.25" customHeight="1">
      <c r="A18" s="113" t="s">
        <v>83</v>
      </c>
      <c r="B18" s="113"/>
      <c r="C18" s="113"/>
      <c r="D18" s="113"/>
      <c r="E18" s="113"/>
      <c r="F18" s="113"/>
      <c r="G18" s="113"/>
      <c r="H18" s="113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</row>
    <row r="19" spans="1:20">
      <c r="A19" s="55"/>
      <c r="B19" s="55"/>
      <c r="C19" s="55"/>
      <c r="D19" s="55"/>
      <c r="E19" s="55"/>
      <c r="F19" s="55"/>
      <c r="G19" s="55"/>
    </row>
    <row r="20" spans="1:20">
      <c r="B20" s="9"/>
      <c r="C20" s="9"/>
      <c r="D20" s="9"/>
      <c r="E20" s="9"/>
      <c r="F20" s="9"/>
    </row>
    <row r="21" spans="1:20">
      <c r="B21" s="9"/>
      <c r="C21" s="9"/>
      <c r="D21" s="9"/>
      <c r="E21" s="9"/>
      <c r="F21" s="9"/>
    </row>
    <row r="22" spans="1:20">
      <c r="B22" s="9"/>
      <c r="C22" s="9"/>
      <c r="D22" s="9"/>
      <c r="E22" s="9"/>
      <c r="F22" s="9"/>
    </row>
  </sheetData>
  <mergeCells count="3">
    <mergeCell ref="A18:H18"/>
    <mergeCell ref="A1:H1"/>
    <mergeCell ref="A2:H2"/>
  </mergeCells>
  <phoneticPr fontId="0" type="noConversion"/>
  <pageMargins left="0.78740157480314965" right="0.59055118110236227" top="0.19685039370078741" bottom="0.39370078740157483" header="0.51181102362204722" footer="0.51181102362204722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Arkusz15"/>
  <dimension ref="A2:T19"/>
  <sheetViews>
    <sheetView zoomScale="90" zoomScaleNormal="90" workbookViewId="0"/>
  </sheetViews>
  <sheetFormatPr defaultRowHeight="12.75"/>
  <cols>
    <col min="1" max="1" width="11.42578125" bestFit="1" customWidth="1"/>
    <col min="2" max="6" width="8.7109375" customWidth="1"/>
  </cols>
  <sheetData>
    <row r="2" spans="1:10" ht="27.75" customHeight="1">
      <c r="A2" s="120" t="s">
        <v>80</v>
      </c>
      <c r="B2" s="120"/>
      <c r="C2" s="120"/>
      <c r="D2" s="120"/>
      <c r="E2" s="120"/>
      <c r="F2" s="120"/>
      <c r="G2" s="120"/>
      <c r="H2" s="120"/>
      <c r="I2" s="55"/>
      <c r="J2" s="55"/>
    </row>
    <row r="3" spans="1:10" ht="13.5" thickBot="1">
      <c r="A3" s="117" t="s">
        <v>55</v>
      </c>
      <c r="B3" s="117"/>
      <c r="C3" s="117"/>
      <c r="D3" s="117"/>
      <c r="E3" s="117"/>
      <c r="F3" s="117"/>
      <c r="G3" s="117"/>
      <c r="H3" s="117"/>
      <c r="I3" s="108"/>
      <c r="J3" s="108"/>
    </row>
    <row r="4" spans="1:10">
      <c r="A4" s="11" t="s">
        <v>2</v>
      </c>
      <c r="B4" s="72">
        <v>2020</v>
      </c>
      <c r="C4" s="72">
        <v>2021</v>
      </c>
      <c r="D4" s="72">
        <v>2022</v>
      </c>
      <c r="E4" s="72">
        <v>2023</v>
      </c>
      <c r="F4" s="72">
        <v>2024</v>
      </c>
      <c r="G4" s="72">
        <v>2025</v>
      </c>
      <c r="H4" s="72">
        <v>2026</v>
      </c>
    </row>
    <row r="5" spans="1:10">
      <c r="A5" s="30" t="s">
        <v>3</v>
      </c>
      <c r="B5" s="22">
        <v>57</v>
      </c>
      <c r="C5" s="22">
        <v>27</v>
      </c>
      <c r="D5" s="22">
        <v>63</v>
      </c>
      <c r="E5" s="22">
        <v>85</v>
      </c>
      <c r="F5" s="22">
        <v>62</v>
      </c>
      <c r="G5" s="22">
        <v>39</v>
      </c>
      <c r="H5" s="22">
        <v>16</v>
      </c>
    </row>
    <row r="6" spans="1:10">
      <c r="A6" s="30" t="s">
        <v>4</v>
      </c>
      <c r="B6" s="22">
        <v>137</v>
      </c>
      <c r="C6" s="22">
        <v>76</v>
      </c>
      <c r="D6" s="22">
        <v>99</v>
      </c>
      <c r="E6" s="22">
        <v>145</v>
      </c>
      <c r="F6" s="22">
        <v>129</v>
      </c>
      <c r="G6" s="22">
        <v>110</v>
      </c>
      <c r="H6" s="22">
        <v>18</v>
      </c>
    </row>
    <row r="7" spans="1:10">
      <c r="A7" s="30" t="s">
        <v>5</v>
      </c>
      <c r="B7" s="22">
        <v>177</v>
      </c>
      <c r="C7" s="22">
        <v>158</v>
      </c>
      <c r="D7" s="22">
        <v>275</v>
      </c>
      <c r="E7" s="22">
        <v>334</v>
      </c>
      <c r="F7" s="22">
        <v>271</v>
      </c>
      <c r="G7" s="22">
        <v>284</v>
      </c>
      <c r="H7" s="22">
        <v>95</v>
      </c>
    </row>
    <row r="8" spans="1:10">
      <c r="A8" s="30" t="s">
        <v>60</v>
      </c>
      <c r="B8" s="22">
        <v>6</v>
      </c>
      <c r="C8" s="22">
        <v>209</v>
      </c>
      <c r="D8" s="22">
        <v>399</v>
      </c>
      <c r="E8" s="22">
        <v>274</v>
      </c>
      <c r="F8" s="22">
        <v>371</v>
      </c>
      <c r="G8" s="22">
        <v>268</v>
      </c>
      <c r="H8" s="22"/>
    </row>
    <row r="9" spans="1:10" ht="13.5" thickBot="1">
      <c r="A9" s="30" t="s">
        <v>7</v>
      </c>
      <c r="B9" s="22">
        <v>36</v>
      </c>
      <c r="C9" s="80">
        <v>251</v>
      </c>
      <c r="D9" s="80">
        <v>486</v>
      </c>
      <c r="E9" s="80">
        <v>311</v>
      </c>
      <c r="F9" s="80">
        <v>286</v>
      </c>
      <c r="G9" s="99">
        <v>251</v>
      </c>
      <c r="H9" s="80"/>
    </row>
    <row r="10" spans="1:10">
      <c r="A10" s="30" t="s">
        <v>8</v>
      </c>
      <c r="B10" s="60">
        <v>186</v>
      </c>
      <c r="C10" s="60">
        <v>216</v>
      </c>
      <c r="D10" s="60">
        <v>620</v>
      </c>
      <c r="E10" s="60">
        <v>289</v>
      </c>
      <c r="F10" s="60">
        <v>273</v>
      </c>
      <c r="G10" s="93">
        <v>131</v>
      </c>
      <c r="H10" s="93"/>
    </row>
    <row r="11" spans="1:10">
      <c r="A11" s="30" t="s">
        <v>9</v>
      </c>
      <c r="B11" s="63">
        <v>162</v>
      </c>
      <c r="C11" s="63">
        <v>167</v>
      </c>
      <c r="D11" s="63">
        <v>340</v>
      </c>
      <c r="E11" s="63">
        <v>232</v>
      </c>
      <c r="F11" s="63">
        <v>176</v>
      </c>
      <c r="G11" s="63">
        <v>93</v>
      </c>
      <c r="H11" s="63"/>
    </row>
    <row r="12" spans="1:10">
      <c r="A12" s="30" t="s">
        <v>10</v>
      </c>
      <c r="B12" s="64">
        <v>119</v>
      </c>
      <c r="C12" s="73">
        <v>141</v>
      </c>
      <c r="D12" s="73">
        <v>273</v>
      </c>
      <c r="E12" s="73">
        <v>187</v>
      </c>
      <c r="F12" s="73">
        <v>196</v>
      </c>
      <c r="G12" s="73">
        <v>128</v>
      </c>
      <c r="H12" s="73"/>
    </row>
    <row r="13" spans="1:10">
      <c r="A13" s="30" t="s">
        <v>11</v>
      </c>
      <c r="B13" s="60">
        <v>124</v>
      </c>
      <c r="C13" s="60">
        <v>224</v>
      </c>
      <c r="D13" s="60">
        <v>437</v>
      </c>
      <c r="E13" s="60">
        <v>251</v>
      </c>
      <c r="F13" s="60">
        <v>249</v>
      </c>
      <c r="G13" s="60">
        <v>136</v>
      </c>
      <c r="H13" s="60"/>
    </row>
    <row r="14" spans="1:10">
      <c r="A14" s="30" t="s">
        <v>12</v>
      </c>
      <c r="B14" s="60">
        <v>176</v>
      </c>
      <c r="C14" s="60">
        <v>227</v>
      </c>
      <c r="D14" s="60">
        <v>511</v>
      </c>
      <c r="E14" s="60">
        <v>294</v>
      </c>
      <c r="F14" s="60">
        <v>302</v>
      </c>
      <c r="G14" s="60">
        <v>180</v>
      </c>
      <c r="H14" s="60"/>
    </row>
    <row r="15" spans="1:10">
      <c r="A15" s="30" t="s">
        <v>13</v>
      </c>
      <c r="B15" s="60">
        <v>143</v>
      </c>
      <c r="C15" s="60">
        <v>244</v>
      </c>
      <c r="D15" s="60">
        <v>509</v>
      </c>
      <c r="E15" s="60">
        <v>388</v>
      </c>
      <c r="F15" s="60">
        <v>235</v>
      </c>
      <c r="G15" s="60">
        <v>250</v>
      </c>
      <c r="H15" s="60"/>
    </row>
    <row r="16" spans="1:10">
      <c r="A16" s="30" t="s">
        <v>14</v>
      </c>
      <c r="B16" s="60">
        <v>90</v>
      </c>
      <c r="C16" s="60">
        <v>146</v>
      </c>
      <c r="D16" s="60">
        <v>163</v>
      </c>
      <c r="E16" s="60">
        <v>131</v>
      </c>
      <c r="F16" s="60">
        <v>60</v>
      </c>
      <c r="G16" s="60">
        <v>129</v>
      </c>
      <c r="H16" s="60"/>
    </row>
    <row r="17" spans="1:20" s="36" customFormat="1" ht="13.5" thickBot="1">
      <c r="A17" s="34" t="s">
        <v>59</v>
      </c>
      <c r="B17" s="58">
        <f t="shared" ref="B17:D17" si="0">SUM(B5:B16)</f>
        <v>1413</v>
      </c>
      <c r="C17" s="58">
        <f t="shared" si="0"/>
        <v>2086</v>
      </c>
      <c r="D17" s="58">
        <f t="shared" si="0"/>
        <v>4175</v>
      </c>
      <c r="E17" s="58">
        <f>SUM(E5:E16)</f>
        <v>2921</v>
      </c>
      <c r="F17" s="58">
        <f>SUM(F5:F16)</f>
        <v>2610</v>
      </c>
      <c r="G17" s="58">
        <f>SUM(G5:G16)</f>
        <v>1999</v>
      </c>
      <c r="H17" s="58">
        <f>SUM(H5:H16)</f>
        <v>129</v>
      </c>
    </row>
    <row r="19" spans="1:20" ht="72" customHeight="1">
      <c r="A19" s="113" t="s">
        <v>83</v>
      </c>
      <c r="B19" s="113"/>
      <c r="C19" s="113"/>
      <c r="D19" s="113"/>
      <c r="E19" s="113"/>
      <c r="F19" s="113"/>
      <c r="G19" s="113"/>
      <c r="H19" s="113"/>
      <c r="I19" s="107"/>
      <c r="J19" s="107"/>
      <c r="K19" s="107"/>
      <c r="L19" s="107"/>
      <c r="M19" s="107"/>
      <c r="N19" s="107"/>
      <c r="O19" s="107"/>
      <c r="P19" s="107"/>
      <c r="Q19" s="107"/>
      <c r="R19" s="107"/>
      <c r="S19" s="107"/>
      <c r="T19" s="107"/>
    </row>
  </sheetData>
  <mergeCells count="3">
    <mergeCell ref="A19:H19"/>
    <mergeCell ref="A2:H2"/>
    <mergeCell ref="A3:H3"/>
  </mergeCells>
  <phoneticPr fontId="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18</vt:i4>
      </vt:variant>
    </vt:vector>
  </HeadingPairs>
  <TitlesOfParts>
    <vt:vector size="18" baseType="lpstr">
      <vt:lpstr>stan_ogółem i kobiety</vt:lpstr>
      <vt:lpstr>zam. na wsi</vt:lpstr>
      <vt:lpstr>z prawem do zas.</vt:lpstr>
      <vt:lpstr>Absolwenci</vt:lpstr>
      <vt:lpstr>napływ</vt:lpstr>
      <vt:lpstr>odpływ</vt:lpstr>
      <vt:lpstr>podjecia_pracy</vt:lpstr>
      <vt:lpstr>staże</vt:lpstr>
      <vt:lpstr>szkolenia</vt:lpstr>
      <vt:lpstr>prace interwencyjne</vt:lpstr>
      <vt:lpstr>roboty publiczne</vt:lpstr>
      <vt:lpstr>pożyczki_dotacje</vt:lpstr>
      <vt:lpstr>brak kontaktu</vt:lpstr>
      <vt:lpstr>poszukujący pracy</vt:lpstr>
      <vt:lpstr>Oferty</vt:lpstr>
      <vt:lpstr>złoszenia zwolnień</vt:lpstr>
      <vt:lpstr>Zwolnienia</vt:lpstr>
      <vt:lpstr>pomoc do zwolnień</vt:lpstr>
    </vt:vector>
  </TitlesOfParts>
  <Company>WUP Katowice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WUP Katowice</dc:creator>
  <cp:lastModifiedBy>Katarzyna Jakubczyk</cp:lastModifiedBy>
  <cp:lastPrinted>2021-12-20T12:21:07Z</cp:lastPrinted>
  <dcterms:created xsi:type="dcterms:W3CDTF">2008-02-18T07:45:37Z</dcterms:created>
  <dcterms:modified xsi:type="dcterms:W3CDTF">2026-04-09T12:15:46Z</dcterms:modified>
</cp:coreProperties>
</file>